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5600" windowHeight="7548" firstSheet="3" activeTab="3"/>
  </bookViews>
  <sheets>
    <sheet name="Mancherial 2018-19" sheetId="1" state="hidden" r:id="rId1"/>
    <sheet name="Chennur 2018-19 " sheetId="2" state="hidden" r:id="rId2"/>
    <sheet name="Bellampally 2018-19" sheetId="3" state="hidden" r:id="rId3"/>
    <sheet name="AAP 2018-19 calculated Cat Fina" sheetId="10" r:id="rId4"/>
  </sheets>
  <definedNames>
    <definedName name="_xlnm.Print_Area" localSheetId="3">'AAP 2018-19 calculated Cat Fina'!$A$1:$IZ$119</definedName>
    <definedName name="_xlnm.Print_Area" localSheetId="2">'Bellampally 2018-19'!$A$1:$L$117</definedName>
    <definedName name="_xlnm.Print_Area" localSheetId="1">'Chennur 2018-19 '!$A$1:$L$117</definedName>
    <definedName name="_xlnm.Print_Area" localSheetId="0">'Mancherial 2018-19'!$A$1:$L$117</definedName>
    <definedName name="_xlnm.Print_Titles" localSheetId="3">'AAP 2018-19 calculated Cat Fina'!$A:$D,'AAP 2018-19 calculated Cat Fina'!$2:$6</definedName>
    <definedName name="_xlnm.Print_Titles" localSheetId="2">'Bellampally 2018-19'!$4:$7</definedName>
    <definedName name="_xlnm.Print_Titles" localSheetId="1">'Chennur 2018-19 '!$4:$7</definedName>
    <definedName name="_xlnm.Print_Titles" localSheetId="0">'Mancherial 2018-19'!$4:$7</definedName>
  </definedNames>
  <calcPr calcId="152511"/>
</workbook>
</file>

<file path=xl/calcChain.xml><?xml version="1.0" encoding="utf-8"?>
<calcChain xmlns="http://schemas.openxmlformats.org/spreadsheetml/2006/main">
  <c r="IL112" i="10" l="1"/>
  <c r="GI53" i="10" l="1"/>
  <c r="FS16" i="10"/>
  <c r="CA53" i="10" l="1"/>
  <c r="U11" i="10" l="1"/>
  <c r="Y11" i="10"/>
  <c r="W11" i="10"/>
  <c r="GE64" i="10"/>
  <c r="HC11" i="10" l="1"/>
  <c r="IW11" i="10"/>
  <c r="IX113" i="10"/>
  <c r="IW113" i="10"/>
  <c r="IV113" i="10"/>
  <c r="IU113" i="10"/>
  <c r="IT113" i="10"/>
  <c r="IS113" i="10"/>
  <c r="IR113" i="10"/>
  <c r="IZ113" i="10" s="1"/>
  <c r="IQ113" i="10"/>
  <c r="IY113" i="10" s="1"/>
  <c r="IX112" i="10"/>
  <c r="IW112" i="10"/>
  <c r="IV112" i="10"/>
  <c r="IU112" i="10"/>
  <c r="IS112" i="10"/>
  <c r="IR112" i="10"/>
  <c r="S112" i="10"/>
  <c r="IY112" i="10" s="1"/>
  <c r="IO110" i="10"/>
  <c r="IM110" i="10"/>
  <c r="IK110" i="10"/>
  <c r="IG110" i="10"/>
  <c r="IE110" i="10"/>
  <c r="IC110" i="10"/>
  <c r="HY110" i="10"/>
  <c r="HW110" i="10"/>
  <c r="HU110" i="10"/>
  <c r="HQ110" i="10"/>
  <c r="HO110" i="10"/>
  <c r="HM110" i="10"/>
  <c r="HI110" i="10"/>
  <c r="HG110" i="10"/>
  <c r="HE110" i="10"/>
  <c r="HA110" i="10"/>
  <c r="GY110" i="10"/>
  <c r="GW110" i="10"/>
  <c r="GS110" i="10"/>
  <c r="GQ110" i="10"/>
  <c r="GO110" i="10"/>
  <c r="GK110" i="10"/>
  <c r="GI110" i="10"/>
  <c r="GG110" i="10"/>
  <c r="GC110" i="10"/>
  <c r="GA110" i="10"/>
  <c r="FY110" i="10"/>
  <c r="FU110" i="10"/>
  <c r="FS110" i="10"/>
  <c r="FQ110" i="10"/>
  <c r="FM110" i="10"/>
  <c r="FK110" i="10"/>
  <c r="FI110" i="10"/>
  <c r="FE110" i="10"/>
  <c r="FC110" i="10"/>
  <c r="FA110" i="10"/>
  <c r="EW110" i="10"/>
  <c r="EU110" i="10"/>
  <c r="ES110" i="10"/>
  <c r="EO110" i="10"/>
  <c r="EM110" i="10"/>
  <c r="EK110" i="10"/>
  <c r="EG110" i="10"/>
  <c r="EE110" i="10"/>
  <c r="EC110" i="10"/>
  <c r="DY110" i="10"/>
  <c r="DW110" i="10"/>
  <c r="DU110" i="10"/>
  <c r="DQ110" i="10"/>
  <c r="DO110" i="10"/>
  <c r="DM110" i="10"/>
  <c r="DI110" i="10"/>
  <c r="DG110" i="10"/>
  <c r="DE110" i="10"/>
  <c r="DA110" i="10"/>
  <c r="CY110" i="10"/>
  <c r="CW110" i="10"/>
  <c r="CS110" i="10"/>
  <c r="CQ110" i="10"/>
  <c r="CO110" i="10"/>
  <c r="CK110" i="10"/>
  <c r="CI110" i="10"/>
  <c r="CG110" i="10"/>
  <c r="CC110" i="10"/>
  <c r="CA110" i="10"/>
  <c r="BY110" i="10"/>
  <c r="BU110" i="10"/>
  <c r="BS110" i="10"/>
  <c r="BQ110" i="10"/>
  <c r="BM110" i="10"/>
  <c r="BK110" i="10"/>
  <c r="BI110" i="10"/>
  <c r="BE110" i="10"/>
  <c r="BC110" i="10"/>
  <c r="BA110" i="10"/>
  <c r="AW110" i="10"/>
  <c r="AU110" i="10"/>
  <c r="AS110" i="10"/>
  <c r="AO110" i="10"/>
  <c r="AM110" i="10"/>
  <c r="AK110" i="10"/>
  <c r="AG110" i="10"/>
  <c r="AE110" i="10"/>
  <c r="AC110" i="10"/>
  <c r="Y110" i="10"/>
  <c r="W110" i="10"/>
  <c r="U110" i="10"/>
  <c r="Q110" i="10"/>
  <c r="O110" i="10"/>
  <c r="M110" i="10"/>
  <c r="I110" i="10"/>
  <c r="G110" i="10"/>
  <c r="E110" i="10"/>
  <c r="IW109" i="10"/>
  <c r="IU109" i="10"/>
  <c r="IS109" i="10"/>
  <c r="IQ109" i="10"/>
  <c r="IP109" i="10"/>
  <c r="IN109" i="10"/>
  <c r="IL109" i="10"/>
  <c r="II109" i="10"/>
  <c r="IH109" i="10"/>
  <c r="IF109" i="10"/>
  <c r="ID109" i="10"/>
  <c r="IA109" i="10"/>
  <c r="HZ109" i="10"/>
  <c r="HX109" i="10"/>
  <c r="HV109" i="10"/>
  <c r="HS109" i="10"/>
  <c r="HR109" i="10"/>
  <c r="HP109" i="10"/>
  <c r="HN109" i="10"/>
  <c r="HK109" i="10"/>
  <c r="HJ109" i="10"/>
  <c r="HH109" i="10"/>
  <c r="HF109" i="10"/>
  <c r="HC109" i="10"/>
  <c r="HB109" i="10"/>
  <c r="GZ109" i="10"/>
  <c r="GX109" i="10"/>
  <c r="GU109" i="10"/>
  <c r="GT109" i="10"/>
  <c r="GR109" i="10"/>
  <c r="GP109" i="10"/>
  <c r="GM109" i="10"/>
  <c r="GL109" i="10"/>
  <c r="GJ109" i="10"/>
  <c r="GH109" i="10"/>
  <c r="GE109" i="10"/>
  <c r="GD109" i="10"/>
  <c r="GB109" i="10"/>
  <c r="FZ109" i="10"/>
  <c r="FW109" i="10"/>
  <c r="FV109" i="10"/>
  <c r="FT109" i="10"/>
  <c r="FR109" i="10"/>
  <c r="FO109" i="10"/>
  <c r="FN109" i="10"/>
  <c r="FL109" i="10"/>
  <c r="FJ109" i="10"/>
  <c r="FG109" i="10"/>
  <c r="FF109" i="10"/>
  <c r="FD109" i="10"/>
  <c r="FB109" i="10"/>
  <c r="EY109" i="10"/>
  <c r="EX109" i="10"/>
  <c r="EV109" i="10"/>
  <c r="ET109" i="10"/>
  <c r="EQ109" i="10"/>
  <c r="EP109" i="10"/>
  <c r="EN109" i="10"/>
  <c r="EL109" i="10"/>
  <c r="EI109" i="10"/>
  <c r="EH109" i="10"/>
  <c r="EF109" i="10"/>
  <c r="ED109" i="10"/>
  <c r="EA109" i="10"/>
  <c r="DZ109" i="10"/>
  <c r="DX109" i="10"/>
  <c r="DV109" i="10"/>
  <c r="DS109" i="10"/>
  <c r="DR109" i="10"/>
  <c r="DP109" i="10"/>
  <c r="DN109" i="10"/>
  <c r="DK109" i="10"/>
  <c r="DJ109" i="10"/>
  <c r="DH109" i="10"/>
  <c r="DF109" i="10"/>
  <c r="DC109" i="10"/>
  <c r="DB109" i="10"/>
  <c r="CZ109" i="10"/>
  <c r="CX109" i="10"/>
  <c r="CU109" i="10"/>
  <c r="CT109" i="10"/>
  <c r="CR109" i="10"/>
  <c r="CP109" i="10"/>
  <c r="CM109" i="10"/>
  <c r="CL109" i="10"/>
  <c r="CJ109" i="10"/>
  <c r="CH109" i="10"/>
  <c r="CE109" i="10"/>
  <c r="CD109" i="10"/>
  <c r="CB109" i="10"/>
  <c r="BZ109" i="10"/>
  <c r="BW109" i="10"/>
  <c r="BV109" i="10"/>
  <c r="BT109" i="10"/>
  <c r="BR109" i="10"/>
  <c r="BO109" i="10"/>
  <c r="BN109" i="10"/>
  <c r="BL109" i="10"/>
  <c r="BJ109" i="10"/>
  <c r="BG109" i="10"/>
  <c r="BF109" i="10"/>
  <c r="BD109" i="10"/>
  <c r="BB109" i="10"/>
  <c r="AY109" i="10"/>
  <c r="AX109" i="10"/>
  <c r="AV109" i="10"/>
  <c r="AT109" i="10"/>
  <c r="AQ109" i="10"/>
  <c r="AP109" i="10"/>
  <c r="AN109" i="10"/>
  <c r="AL109" i="10"/>
  <c r="AI109" i="10"/>
  <c r="AH109" i="10"/>
  <c r="AF109" i="10"/>
  <c r="AD109" i="10"/>
  <c r="AA109" i="10"/>
  <c r="Z109" i="10"/>
  <c r="X109" i="10"/>
  <c r="V109" i="10"/>
  <c r="S109" i="10"/>
  <c r="R109" i="10"/>
  <c r="P109" i="10"/>
  <c r="N109" i="10"/>
  <c r="K109" i="10"/>
  <c r="J109" i="10"/>
  <c r="H109" i="10"/>
  <c r="F109" i="10"/>
  <c r="IW108" i="10"/>
  <c r="IU108" i="10"/>
  <c r="IS108" i="10"/>
  <c r="IQ108" i="10"/>
  <c r="IP108" i="10"/>
  <c r="IN108" i="10"/>
  <c r="IL108" i="10"/>
  <c r="II108" i="10"/>
  <c r="IH108" i="10"/>
  <c r="IF108" i="10"/>
  <c r="ID108" i="10"/>
  <c r="IA108" i="10"/>
  <c r="HZ108" i="10"/>
  <c r="HX108" i="10"/>
  <c r="HV108" i="10"/>
  <c r="HS108" i="10"/>
  <c r="HR108" i="10"/>
  <c r="HP108" i="10"/>
  <c r="HN108" i="10"/>
  <c r="HK108" i="10"/>
  <c r="HJ108" i="10"/>
  <c r="HH108" i="10"/>
  <c r="HF108" i="10"/>
  <c r="HC108" i="10"/>
  <c r="HB108" i="10"/>
  <c r="GZ108" i="10"/>
  <c r="GX108" i="10"/>
  <c r="GU108" i="10"/>
  <c r="GT108" i="10"/>
  <c r="GR108" i="10"/>
  <c r="GP108" i="10"/>
  <c r="GM108" i="10"/>
  <c r="GL108" i="10"/>
  <c r="GJ108" i="10"/>
  <c r="GH108" i="10"/>
  <c r="GE108" i="10"/>
  <c r="GD108" i="10"/>
  <c r="GB108" i="10"/>
  <c r="FZ108" i="10"/>
  <c r="FW108" i="10"/>
  <c r="FV108" i="10"/>
  <c r="FT108" i="10"/>
  <c r="FR108" i="10"/>
  <c r="FO108" i="10"/>
  <c r="FN108" i="10"/>
  <c r="FL108" i="10"/>
  <c r="FJ108" i="10"/>
  <c r="FG108" i="10"/>
  <c r="FF108" i="10"/>
  <c r="FD108" i="10"/>
  <c r="FB108" i="10"/>
  <c r="EY108" i="10"/>
  <c r="EX108" i="10"/>
  <c r="EV108" i="10"/>
  <c r="ET108" i="10"/>
  <c r="EQ108" i="10"/>
  <c r="EP108" i="10"/>
  <c r="EN108" i="10"/>
  <c r="EL108" i="10"/>
  <c r="EI108" i="10"/>
  <c r="EH108" i="10"/>
  <c r="EF108" i="10"/>
  <c r="ED108" i="10"/>
  <c r="EA108" i="10"/>
  <c r="DZ108" i="10"/>
  <c r="DX108" i="10"/>
  <c r="DV108" i="10"/>
  <c r="DS108" i="10"/>
  <c r="DR108" i="10"/>
  <c r="DP108" i="10"/>
  <c r="DN108" i="10"/>
  <c r="DK108" i="10"/>
  <c r="DJ108" i="10"/>
  <c r="DH108" i="10"/>
  <c r="DF108" i="10"/>
  <c r="DC108" i="10"/>
  <c r="DB108" i="10"/>
  <c r="CZ108" i="10"/>
  <c r="CX108" i="10"/>
  <c r="CU108" i="10"/>
  <c r="CT108" i="10"/>
  <c r="CR108" i="10"/>
  <c r="CP108" i="10"/>
  <c r="CM108" i="10"/>
  <c r="CL108" i="10"/>
  <c r="CJ108" i="10"/>
  <c r="CH108" i="10"/>
  <c r="CE108" i="10"/>
  <c r="CD108" i="10"/>
  <c r="CB108" i="10"/>
  <c r="BZ108" i="10"/>
  <c r="BW108" i="10"/>
  <c r="BV108" i="10"/>
  <c r="BT108" i="10"/>
  <c r="BR108" i="10"/>
  <c r="BO108" i="10"/>
  <c r="BN108" i="10"/>
  <c r="BL108" i="10"/>
  <c r="BJ108" i="10"/>
  <c r="BG108" i="10"/>
  <c r="BF108" i="10"/>
  <c r="BD108" i="10"/>
  <c r="BB108" i="10"/>
  <c r="AY108" i="10"/>
  <c r="AX108" i="10"/>
  <c r="AV108" i="10"/>
  <c r="AT108" i="10"/>
  <c r="AQ108" i="10"/>
  <c r="AP108" i="10"/>
  <c r="AN108" i="10"/>
  <c r="AL108" i="10"/>
  <c r="AI108" i="10"/>
  <c r="AH108" i="10"/>
  <c r="AF108" i="10"/>
  <c r="AD108" i="10"/>
  <c r="AA108" i="10"/>
  <c r="Z108" i="10"/>
  <c r="X108" i="10"/>
  <c r="V108" i="10"/>
  <c r="S108" i="10"/>
  <c r="R108" i="10"/>
  <c r="P108" i="10"/>
  <c r="N108" i="10"/>
  <c r="K108" i="10"/>
  <c r="J108" i="10"/>
  <c r="H108" i="10"/>
  <c r="F108" i="10"/>
  <c r="IW107" i="10"/>
  <c r="IU107" i="10"/>
  <c r="IS107" i="10"/>
  <c r="IQ107" i="10"/>
  <c r="IP107" i="10"/>
  <c r="IN107" i="10"/>
  <c r="IL107" i="10"/>
  <c r="II107" i="10"/>
  <c r="IH107" i="10"/>
  <c r="IF107" i="10"/>
  <c r="ID107" i="10"/>
  <c r="IA107" i="10"/>
  <c r="HZ107" i="10"/>
  <c r="HX107" i="10"/>
  <c r="HV107" i="10"/>
  <c r="HS107" i="10"/>
  <c r="HR107" i="10"/>
  <c r="HP107" i="10"/>
  <c r="HN107" i="10"/>
  <c r="HK107" i="10"/>
  <c r="HJ107" i="10"/>
  <c r="HH107" i="10"/>
  <c r="HF107" i="10"/>
  <c r="HC107" i="10"/>
  <c r="HB107" i="10"/>
  <c r="GZ107" i="10"/>
  <c r="GX107" i="10"/>
  <c r="GU107" i="10"/>
  <c r="GT107" i="10"/>
  <c r="GR107" i="10"/>
  <c r="GP107" i="10"/>
  <c r="GM107" i="10"/>
  <c r="GL107" i="10"/>
  <c r="GJ107" i="10"/>
  <c r="GH107" i="10"/>
  <c r="GE107" i="10"/>
  <c r="GD107" i="10"/>
  <c r="GB107" i="10"/>
  <c r="FZ107" i="10"/>
  <c r="FW107" i="10"/>
  <c r="FV107" i="10"/>
  <c r="FT107" i="10"/>
  <c r="FR107" i="10"/>
  <c r="FO107" i="10"/>
  <c r="FN107" i="10"/>
  <c r="FL107" i="10"/>
  <c r="FJ107" i="10"/>
  <c r="FG107" i="10"/>
  <c r="FF107" i="10"/>
  <c r="FD107" i="10"/>
  <c r="FB107" i="10"/>
  <c r="EY107" i="10"/>
  <c r="EX107" i="10"/>
  <c r="EV107" i="10"/>
  <c r="ET107" i="10"/>
  <c r="EQ107" i="10"/>
  <c r="EP107" i="10"/>
  <c r="EN107" i="10"/>
  <c r="EL107" i="10"/>
  <c r="EI107" i="10"/>
  <c r="EH107" i="10"/>
  <c r="EF107" i="10"/>
  <c r="ED107" i="10"/>
  <c r="EA107" i="10"/>
  <c r="DZ107" i="10"/>
  <c r="DX107" i="10"/>
  <c r="DV107" i="10"/>
  <c r="DS107" i="10"/>
  <c r="DR107" i="10"/>
  <c r="DP107" i="10"/>
  <c r="DN107" i="10"/>
  <c r="DK107" i="10"/>
  <c r="DJ107" i="10"/>
  <c r="DH107" i="10"/>
  <c r="DF107" i="10"/>
  <c r="DC107" i="10"/>
  <c r="DB107" i="10"/>
  <c r="CZ107" i="10"/>
  <c r="CX107" i="10"/>
  <c r="CU107" i="10"/>
  <c r="CT107" i="10"/>
  <c r="CR107" i="10"/>
  <c r="CP107" i="10"/>
  <c r="CM107" i="10"/>
  <c r="CL107" i="10"/>
  <c r="CJ107" i="10"/>
  <c r="CH107" i="10"/>
  <c r="CE107" i="10"/>
  <c r="CD107" i="10"/>
  <c r="CB107" i="10"/>
  <c r="BZ107" i="10"/>
  <c r="BW107" i="10"/>
  <c r="BV107" i="10"/>
  <c r="BT107" i="10"/>
  <c r="BR107" i="10"/>
  <c r="BO107" i="10"/>
  <c r="BN107" i="10"/>
  <c r="BL107" i="10"/>
  <c r="BJ107" i="10"/>
  <c r="BG107" i="10"/>
  <c r="BF107" i="10"/>
  <c r="BD107" i="10"/>
  <c r="BB107" i="10"/>
  <c r="AY107" i="10"/>
  <c r="AX107" i="10"/>
  <c r="AV107" i="10"/>
  <c r="AT107" i="10"/>
  <c r="AQ107" i="10"/>
  <c r="AP107" i="10"/>
  <c r="AN107" i="10"/>
  <c r="AL107" i="10"/>
  <c r="AI107" i="10"/>
  <c r="AH107" i="10"/>
  <c r="AF107" i="10"/>
  <c r="AD107" i="10"/>
  <c r="AA107" i="10"/>
  <c r="Z107" i="10"/>
  <c r="X107" i="10"/>
  <c r="V107" i="10"/>
  <c r="S107" i="10"/>
  <c r="R107" i="10"/>
  <c r="P107" i="10"/>
  <c r="N107" i="10"/>
  <c r="K107" i="10"/>
  <c r="J107" i="10"/>
  <c r="H107" i="10"/>
  <c r="F107" i="10"/>
  <c r="IW106" i="10"/>
  <c r="IU106" i="10"/>
  <c r="IS106" i="10"/>
  <c r="IQ106" i="10"/>
  <c r="IP106" i="10"/>
  <c r="IN106" i="10"/>
  <c r="IL106" i="10"/>
  <c r="II106" i="10"/>
  <c r="IH106" i="10"/>
  <c r="IF106" i="10"/>
  <c r="ID106" i="10"/>
  <c r="IA106" i="10"/>
  <c r="HZ106" i="10"/>
  <c r="HX106" i="10"/>
  <c r="HV106" i="10"/>
  <c r="HS106" i="10"/>
  <c r="HR106" i="10"/>
  <c r="HP106" i="10"/>
  <c r="HN106" i="10"/>
  <c r="HK106" i="10"/>
  <c r="HJ106" i="10"/>
  <c r="HH106" i="10"/>
  <c r="HF106" i="10"/>
  <c r="HC106" i="10"/>
  <c r="HB106" i="10"/>
  <c r="GZ106" i="10"/>
  <c r="GX106" i="10"/>
  <c r="GU106" i="10"/>
  <c r="GT106" i="10"/>
  <c r="GR106" i="10"/>
  <c r="GP106" i="10"/>
  <c r="GM106" i="10"/>
  <c r="GL106" i="10"/>
  <c r="GJ106" i="10"/>
  <c r="GH106" i="10"/>
  <c r="GE106" i="10"/>
  <c r="GD106" i="10"/>
  <c r="GB106" i="10"/>
  <c r="FZ106" i="10"/>
  <c r="FW106" i="10"/>
  <c r="FV106" i="10"/>
  <c r="FT106" i="10"/>
  <c r="FR106" i="10"/>
  <c r="FO106" i="10"/>
  <c r="FN106" i="10"/>
  <c r="FL106" i="10"/>
  <c r="FJ106" i="10"/>
  <c r="FG106" i="10"/>
  <c r="FF106" i="10"/>
  <c r="FD106" i="10"/>
  <c r="FB106" i="10"/>
  <c r="EY106" i="10"/>
  <c r="EX106" i="10"/>
  <c r="EV106" i="10"/>
  <c r="ET106" i="10"/>
  <c r="EQ106" i="10"/>
  <c r="EP106" i="10"/>
  <c r="EN106" i="10"/>
  <c r="EL106" i="10"/>
  <c r="EI106" i="10"/>
  <c r="EH106" i="10"/>
  <c r="EF106" i="10"/>
  <c r="ED106" i="10"/>
  <c r="EA106" i="10"/>
  <c r="DZ106" i="10"/>
  <c r="DX106" i="10"/>
  <c r="DV106" i="10"/>
  <c r="DS106" i="10"/>
  <c r="DR106" i="10"/>
  <c r="DP106" i="10"/>
  <c r="DN106" i="10"/>
  <c r="DK106" i="10"/>
  <c r="DJ106" i="10"/>
  <c r="DH106" i="10"/>
  <c r="DF106" i="10"/>
  <c r="DC106" i="10"/>
  <c r="DB106" i="10"/>
  <c r="CZ106" i="10"/>
  <c r="CX106" i="10"/>
  <c r="CU106" i="10"/>
  <c r="CT106" i="10"/>
  <c r="CR106" i="10"/>
  <c r="CP106" i="10"/>
  <c r="CM106" i="10"/>
  <c r="CL106" i="10"/>
  <c r="CJ106" i="10"/>
  <c r="CH106" i="10"/>
  <c r="CE106" i="10"/>
  <c r="CD106" i="10"/>
  <c r="CB106" i="10"/>
  <c r="BZ106" i="10"/>
  <c r="BW106" i="10"/>
  <c r="BV106" i="10"/>
  <c r="BT106" i="10"/>
  <c r="BR106" i="10"/>
  <c r="BO106" i="10"/>
  <c r="BN106" i="10"/>
  <c r="BL106" i="10"/>
  <c r="BJ106" i="10"/>
  <c r="BG106" i="10"/>
  <c r="BF106" i="10"/>
  <c r="BD106" i="10"/>
  <c r="BB106" i="10"/>
  <c r="AY106" i="10"/>
  <c r="AX106" i="10"/>
  <c r="AV106" i="10"/>
  <c r="AT106" i="10"/>
  <c r="AQ106" i="10"/>
  <c r="AP106" i="10"/>
  <c r="AN106" i="10"/>
  <c r="AL106" i="10"/>
  <c r="AI106" i="10"/>
  <c r="AH106" i="10"/>
  <c r="AF106" i="10"/>
  <c r="AD106" i="10"/>
  <c r="AA106" i="10"/>
  <c r="Z106" i="10"/>
  <c r="X106" i="10"/>
  <c r="V106" i="10"/>
  <c r="S106" i="10"/>
  <c r="R106" i="10"/>
  <c r="P106" i="10"/>
  <c r="N106" i="10"/>
  <c r="K106" i="10"/>
  <c r="J106" i="10"/>
  <c r="H106" i="10"/>
  <c r="F106" i="10"/>
  <c r="IW105" i="10"/>
  <c r="IU105" i="10"/>
  <c r="IS105" i="10"/>
  <c r="IQ105" i="10"/>
  <c r="IP105" i="10"/>
  <c r="IN105" i="10"/>
  <c r="IL105" i="10"/>
  <c r="II105" i="10"/>
  <c r="IH105" i="10"/>
  <c r="IF105" i="10"/>
  <c r="ID105" i="10"/>
  <c r="IA105" i="10"/>
  <c r="HZ105" i="10"/>
  <c r="HX105" i="10"/>
  <c r="HV105" i="10"/>
  <c r="HS105" i="10"/>
  <c r="HR105" i="10"/>
  <c r="HP105" i="10"/>
  <c r="HN105" i="10"/>
  <c r="HK105" i="10"/>
  <c r="HJ105" i="10"/>
  <c r="HH105" i="10"/>
  <c r="HF105" i="10"/>
  <c r="HC105" i="10"/>
  <c r="HB105" i="10"/>
  <c r="GZ105" i="10"/>
  <c r="GX105" i="10"/>
  <c r="GU105" i="10"/>
  <c r="GT105" i="10"/>
  <c r="GR105" i="10"/>
  <c r="GP105" i="10"/>
  <c r="GM105" i="10"/>
  <c r="GL105" i="10"/>
  <c r="GJ105" i="10"/>
  <c r="GH105" i="10"/>
  <c r="GE105" i="10"/>
  <c r="GD105" i="10"/>
  <c r="GB105" i="10"/>
  <c r="FZ105" i="10"/>
  <c r="FW105" i="10"/>
  <c r="FV105" i="10"/>
  <c r="FT105" i="10"/>
  <c r="FR105" i="10"/>
  <c r="FO105" i="10"/>
  <c r="FN105" i="10"/>
  <c r="FL105" i="10"/>
  <c r="FJ105" i="10"/>
  <c r="FG105" i="10"/>
  <c r="FF105" i="10"/>
  <c r="FD105" i="10"/>
  <c r="FB105" i="10"/>
  <c r="EY105" i="10"/>
  <c r="EX105" i="10"/>
  <c r="EV105" i="10"/>
  <c r="ET105" i="10"/>
  <c r="EQ105" i="10"/>
  <c r="EP105" i="10"/>
  <c r="EN105" i="10"/>
  <c r="EL105" i="10"/>
  <c r="EI105" i="10"/>
  <c r="EH105" i="10"/>
  <c r="EF105" i="10"/>
  <c r="ED105" i="10"/>
  <c r="EA105" i="10"/>
  <c r="DZ105" i="10"/>
  <c r="DX105" i="10"/>
  <c r="DV105" i="10"/>
  <c r="DS105" i="10"/>
  <c r="DR105" i="10"/>
  <c r="DP105" i="10"/>
  <c r="DN105" i="10"/>
  <c r="DK105" i="10"/>
  <c r="DJ105" i="10"/>
  <c r="DH105" i="10"/>
  <c r="DF105" i="10"/>
  <c r="DC105" i="10"/>
  <c r="DB105" i="10"/>
  <c r="CZ105" i="10"/>
  <c r="CX105" i="10"/>
  <c r="CU105" i="10"/>
  <c r="CT105" i="10"/>
  <c r="CR105" i="10"/>
  <c r="CP105" i="10"/>
  <c r="CM105" i="10"/>
  <c r="CL105" i="10"/>
  <c r="CJ105" i="10"/>
  <c r="CH105" i="10"/>
  <c r="CE105" i="10"/>
  <c r="CD105" i="10"/>
  <c r="CB105" i="10"/>
  <c r="BZ105" i="10"/>
  <c r="BW105" i="10"/>
  <c r="BV105" i="10"/>
  <c r="BT105" i="10"/>
  <c r="BR105" i="10"/>
  <c r="BO105" i="10"/>
  <c r="BN105" i="10"/>
  <c r="BL105" i="10"/>
  <c r="BJ105" i="10"/>
  <c r="BG105" i="10"/>
  <c r="BF105" i="10"/>
  <c r="BD105" i="10"/>
  <c r="BB105" i="10"/>
  <c r="AY105" i="10"/>
  <c r="AX105" i="10"/>
  <c r="AV105" i="10"/>
  <c r="AT105" i="10"/>
  <c r="AQ105" i="10"/>
  <c r="AP105" i="10"/>
  <c r="AN105" i="10"/>
  <c r="AL105" i="10"/>
  <c r="AI105" i="10"/>
  <c r="AH105" i="10"/>
  <c r="AF105" i="10"/>
  <c r="AD105" i="10"/>
  <c r="AA105" i="10"/>
  <c r="Z105" i="10"/>
  <c r="X105" i="10"/>
  <c r="V105" i="10"/>
  <c r="S105" i="10"/>
  <c r="R105" i="10"/>
  <c r="P105" i="10"/>
  <c r="N105" i="10"/>
  <c r="K105" i="10"/>
  <c r="J105" i="10"/>
  <c r="H105" i="10"/>
  <c r="F105" i="10"/>
  <c r="IO104" i="10"/>
  <c r="IM104" i="10"/>
  <c r="IK104" i="10"/>
  <c r="IG104" i="10"/>
  <c r="IE104" i="10"/>
  <c r="IC104" i="10"/>
  <c r="HY104" i="10"/>
  <c r="HW104" i="10"/>
  <c r="HU104" i="10"/>
  <c r="HQ104" i="10"/>
  <c r="HO104" i="10"/>
  <c r="HM104" i="10"/>
  <c r="HI104" i="10"/>
  <c r="HG104" i="10"/>
  <c r="HE104" i="10"/>
  <c r="HA104" i="10"/>
  <c r="GY104" i="10"/>
  <c r="GW104" i="10"/>
  <c r="GS104" i="10"/>
  <c r="GQ104" i="10"/>
  <c r="GO104" i="10"/>
  <c r="GK104" i="10"/>
  <c r="GI104" i="10"/>
  <c r="GG104" i="10"/>
  <c r="GC104" i="10"/>
  <c r="GA104" i="10"/>
  <c r="FY104" i="10"/>
  <c r="FU104" i="10"/>
  <c r="FS104" i="10"/>
  <c r="FQ104" i="10"/>
  <c r="FM104" i="10"/>
  <c r="FK104" i="10"/>
  <c r="FI104" i="10"/>
  <c r="FE104" i="10"/>
  <c r="FC104" i="10"/>
  <c r="FA104" i="10"/>
  <c r="EW104" i="10"/>
  <c r="EU104" i="10"/>
  <c r="ES104" i="10"/>
  <c r="EO104" i="10"/>
  <c r="EM104" i="10"/>
  <c r="EK104" i="10"/>
  <c r="EG104" i="10"/>
  <c r="EE104" i="10"/>
  <c r="EC104" i="10"/>
  <c r="DY104" i="10"/>
  <c r="DW104" i="10"/>
  <c r="DU104" i="10"/>
  <c r="DQ104" i="10"/>
  <c r="DO104" i="10"/>
  <c r="DM104" i="10"/>
  <c r="DI104" i="10"/>
  <c r="DG104" i="10"/>
  <c r="DE104" i="10"/>
  <c r="DA104" i="10"/>
  <c r="CY104" i="10"/>
  <c r="CW104" i="10"/>
  <c r="CS104" i="10"/>
  <c r="CQ104" i="10"/>
  <c r="CO104" i="10"/>
  <c r="CK104" i="10"/>
  <c r="CI104" i="10"/>
  <c r="CG104" i="10"/>
  <c r="CC104" i="10"/>
  <c r="CA104" i="10"/>
  <c r="BY104" i="10"/>
  <c r="BU104" i="10"/>
  <c r="BS104" i="10"/>
  <c r="BQ104" i="10"/>
  <c r="BM104" i="10"/>
  <c r="BK104" i="10"/>
  <c r="BI104" i="10"/>
  <c r="BE104" i="10"/>
  <c r="BC104" i="10"/>
  <c r="BA104" i="10"/>
  <c r="AW104" i="10"/>
  <c r="AU104" i="10"/>
  <c r="AS104" i="10"/>
  <c r="AO104" i="10"/>
  <c r="AM104" i="10"/>
  <c r="AK104" i="10"/>
  <c r="AG104" i="10"/>
  <c r="AE104" i="10"/>
  <c r="AC104" i="10"/>
  <c r="Y104" i="10"/>
  <c r="W104" i="10"/>
  <c r="U104" i="10"/>
  <c r="Q104" i="10"/>
  <c r="O104" i="10"/>
  <c r="M104" i="10"/>
  <c r="I104" i="10"/>
  <c r="G104" i="10"/>
  <c r="E104" i="10"/>
  <c r="IW103" i="10"/>
  <c r="IU103" i="10"/>
  <c r="IS103" i="10"/>
  <c r="IQ103" i="10"/>
  <c r="IP103" i="10"/>
  <c r="IN103" i="10"/>
  <c r="IL103" i="10"/>
  <c r="II103" i="10"/>
  <c r="IH103" i="10"/>
  <c r="IF103" i="10"/>
  <c r="ID103" i="10"/>
  <c r="IA103" i="10"/>
  <c r="HZ103" i="10"/>
  <c r="HX103" i="10"/>
  <c r="HV103" i="10"/>
  <c r="HS103" i="10"/>
  <c r="HR103" i="10"/>
  <c r="HP103" i="10"/>
  <c r="HN103" i="10"/>
  <c r="HK103" i="10"/>
  <c r="HJ103" i="10"/>
  <c r="HH103" i="10"/>
  <c r="HF103" i="10"/>
  <c r="HC103" i="10"/>
  <c r="HB103" i="10"/>
  <c r="GZ103" i="10"/>
  <c r="GX103" i="10"/>
  <c r="GU103" i="10"/>
  <c r="GT103" i="10"/>
  <c r="GR103" i="10"/>
  <c r="GP103" i="10"/>
  <c r="GM103" i="10"/>
  <c r="GL103" i="10"/>
  <c r="GJ103" i="10"/>
  <c r="GH103" i="10"/>
  <c r="GE103" i="10"/>
  <c r="GD103" i="10"/>
  <c r="GB103" i="10"/>
  <c r="FZ103" i="10"/>
  <c r="FW103" i="10"/>
  <c r="FV103" i="10"/>
  <c r="FT103" i="10"/>
  <c r="FR103" i="10"/>
  <c r="FO103" i="10"/>
  <c r="FN103" i="10"/>
  <c r="FL103" i="10"/>
  <c r="FJ103" i="10"/>
  <c r="FG103" i="10"/>
  <c r="FF103" i="10"/>
  <c r="FD103" i="10"/>
  <c r="FB103" i="10"/>
  <c r="EY103" i="10"/>
  <c r="EX103" i="10"/>
  <c r="EV103" i="10"/>
  <c r="ET103" i="10"/>
  <c r="EQ103" i="10"/>
  <c r="EP103" i="10"/>
  <c r="EN103" i="10"/>
  <c r="EL103" i="10"/>
  <c r="EI103" i="10"/>
  <c r="EH103" i="10"/>
  <c r="EF103" i="10"/>
  <c r="ED103" i="10"/>
  <c r="EA103" i="10"/>
  <c r="DZ103" i="10"/>
  <c r="DX103" i="10"/>
  <c r="DV103" i="10"/>
  <c r="DS103" i="10"/>
  <c r="DR103" i="10"/>
  <c r="DP103" i="10"/>
  <c r="DN103" i="10"/>
  <c r="DK103" i="10"/>
  <c r="DJ103" i="10"/>
  <c r="DH103" i="10"/>
  <c r="DF103" i="10"/>
  <c r="DC103" i="10"/>
  <c r="DB103" i="10"/>
  <c r="CZ103" i="10"/>
  <c r="CX103" i="10"/>
  <c r="CU103" i="10"/>
  <c r="CT103" i="10"/>
  <c r="CR103" i="10"/>
  <c r="CP103" i="10"/>
  <c r="CM103" i="10"/>
  <c r="CL103" i="10"/>
  <c r="CJ103" i="10"/>
  <c r="CH103" i="10"/>
  <c r="CE103" i="10"/>
  <c r="CD103" i="10"/>
  <c r="CB103" i="10"/>
  <c r="BZ103" i="10"/>
  <c r="BW103" i="10"/>
  <c r="BV103" i="10"/>
  <c r="BT103" i="10"/>
  <c r="BR103" i="10"/>
  <c r="BO103" i="10"/>
  <c r="BN103" i="10"/>
  <c r="BL103" i="10"/>
  <c r="BJ103" i="10"/>
  <c r="BG103" i="10"/>
  <c r="BF103" i="10"/>
  <c r="BD103" i="10"/>
  <c r="BB103" i="10"/>
  <c r="AY103" i="10"/>
  <c r="AX103" i="10"/>
  <c r="AV103" i="10"/>
  <c r="AT103" i="10"/>
  <c r="AQ103" i="10"/>
  <c r="AP103" i="10"/>
  <c r="AN103" i="10"/>
  <c r="AL103" i="10"/>
  <c r="AI103" i="10"/>
  <c r="AH103" i="10"/>
  <c r="AF103" i="10"/>
  <c r="AD103" i="10"/>
  <c r="AA103" i="10"/>
  <c r="Z103" i="10"/>
  <c r="X103" i="10"/>
  <c r="V103" i="10"/>
  <c r="S103" i="10"/>
  <c r="R103" i="10"/>
  <c r="P103" i="10"/>
  <c r="N103" i="10"/>
  <c r="K103" i="10"/>
  <c r="J103" i="10"/>
  <c r="H103" i="10"/>
  <c r="F103" i="10"/>
  <c r="IW102" i="10"/>
  <c r="IU102" i="10"/>
  <c r="IS102" i="10"/>
  <c r="IQ102" i="10"/>
  <c r="IP102" i="10"/>
  <c r="IN102" i="10"/>
  <c r="IL102" i="10"/>
  <c r="II102" i="10"/>
  <c r="IH102" i="10"/>
  <c r="IF102" i="10"/>
  <c r="ID102" i="10"/>
  <c r="IA102" i="10"/>
  <c r="HZ102" i="10"/>
  <c r="HX102" i="10"/>
  <c r="HV102" i="10"/>
  <c r="HS102" i="10"/>
  <c r="HR102" i="10"/>
  <c r="HP102" i="10"/>
  <c r="HN102" i="10"/>
  <c r="HK102" i="10"/>
  <c r="HJ102" i="10"/>
  <c r="HH102" i="10"/>
  <c r="HF102" i="10"/>
  <c r="HC102" i="10"/>
  <c r="HB102" i="10"/>
  <c r="GZ102" i="10"/>
  <c r="GX102" i="10"/>
  <c r="GU102" i="10"/>
  <c r="GT102" i="10"/>
  <c r="GR102" i="10"/>
  <c r="GP102" i="10"/>
  <c r="GM102" i="10"/>
  <c r="GL102" i="10"/>
  <c r="GJ102" i="10"/>
  <c r="GH102" i="10"/>
  <c r="GE102" i="10"/>
  <c r="GD102" i="10"/>
  <c r="GB102" i="10"/>
  <c r="FZ102" i="10"/>
  <c r="FW102" i="10"/>
  <c r="FV102" i="10"/>
  <c r="FT102" i="10"/>
  <c r="FR102" i="10"/>
  <c r="FO102" i="10"/>
  <c r="FN102" i="10"/>
  <c r="FL102" i="10"/>
  <c r="FJ102" i="10"/>
  <c r="FG102" i="10"/>
  <c r="FF102" i="10"/>
  <c r="FD102" i="10"/>
  <c r="FB102" i="10"/>
  <c r="EY102" i="10"/>
  <c r="EX102" i="10"/>
  <c r="EV102" i="10"/>
  <c r="ET102" i="10"/>
  <c r="EQ102" i="10"/>
  <c r="EP102" i="10"/>
  <c r="EN102" i="10"/>
  <c r="EL102" i="10"/>
  <c r="EI102" i="10"/>
  <c r="EH102" i="10"/>
  <c r="EF102" i="10"/>
  <c r="ED102" i="10"/>
  <c r="EA102" i="10"/>
  <c r="DZ102" i="10"/>
  <c r="DX102" i="10"/>
  <c r="DV102" i="10"/>
  <c r="DS102" i="10"/>
  <c r="DR102" i="10"/>
  <c r="DP102" i="10"/>
  <c r="DN102" i="10"/>
  <c r="DK102" i="10"/>
  <c r="DJ102" i="10"/>
  <c r="DH102" i="10"/>
  <c r="DF102" i="10"/>
  <c r="DC102" i="10"/>
  <c r="DB102" i="10"/>
  <c r="CZ102" i="10"/>
  <c r="CX102" i="10"/>
  <c r="CU102" i="10"/>
  <c r="CT102" i="10"/>
  <c r="CR102" i="10"/>
  <c r="CP102" i="10"/>
  <c r="CM102" i="10"/>
  <c r="CL102" i="10"/>
  <c r="CJ102" i="10"/>
  <c r="CH102" i="10"/>
  <c r="CE102" i="10"/>
  <c r="CD102" i="10"/>
  <c r="CB102" i="10"/>
  <c r="BZ102" i="10"/>
  <c r="BW102" i="10"/>
  <c r="BV102" i="10"/>
  <c r="BT102" i="10"/>
  <c r="BR102" i="10"/>
  <c r="BO102" i="10"/>
  <c r="BN102" i="10"/>
  <c r="BL102" i="10"/>
  <c r="BJ102" i="10"/>
  <c r="BG102" i="10"/>
  <c r="BF102" i="10"/>
  <c r="BD102" i="10"/>
  <c r="BB102" i="10"/>
  <c r="AY102" i="10"/>
  <c r="AX102" i="10"/>
  <c r="AV102" i="10"/>
  <c r="AT102" i="10"/>
  <c r="AQ102" i="10"/>
  <c r="AP102" i="10"/>
  <c r="AN102" i="10"/>
  <c r="AL102" i="10"/>
  <c r="AI102" i="10"/>
  <c r="AH102" i="10"/>
  <c r="AF102" i="10"/>
  <c r="AD102" i="10"/>
  <c r="AA102" i="10"/>
  <c r="Z102" i="10"/>
  <c r="X102" i="10"/>
  <c r="V102" i="10"/>
  <c r="S102" i="10"/>
  <c r="R102" i="10"/>
  <c r="P102" i="10"/>
  <c r="N102" i="10"/>
  <c r="K102" i="10"/>
  <c r="J102" i="10"/>
  <c r="H102" i="10"/>
  <c r="F102" i="10"/>
  <c r="IW101" i="10"/>
  <c r="IU101" i="10"/>
  <c r="IS101" i="10"/>
  <c r="IQ101" i="10"/>
  <c r="IP101" i="10"/>
  <c r="IN101" i="10"/>
  <c r="IL101" i="10"/>
  <c r="II101" i="10"/>
  <c r="IH101" i="10"/>
  <c r="IF101" i="10"/>
  <c r="ID101" i="10"/>
  <c r="IA101" i="10"/>
  <c r="HZ101" i="10"/>
  <c r="HX101" i="10"/>
  <c r="HV101" i="10"/>
  <c r="HS101" i="10"/>
  <c r="HR101" i="10"/>
  <c r="HP101" i="10"/>
  <c r="HN101" i="10"/>
  <c r="HK101" i="10"/>
  <c r="HJ101" i="10"/>
  <c r="HH101" i="10"/>
  <c r="HF101" i="10"/>
  <c r="HC101" i="10"/>
  <c r="HB101" i="10"/>
  <c r="GZ101" i="10"/>
  <c r="GX101" i="10"/>
  <c r="GU101" i="10"/>
  <c r="GT101" i="10"/>
  <c r="GR101" i="10"/>
  <c r="GP101" i="10"/>
  <c r="GM101" i="10"/>
  <c r="GL101" i="10"/>
  <c r="GJ101" i="10"/>
  <c r="GH101" i="10"/>
  <c r="GE101" i="10"/>
  <c r="GD101" i="10"/>
  <c r="GB101" i="10"/>
  <c r="FZ101" i="10"/>
  <c r="FW101" i="10"/>
  <c r="FV101" i="10"/>
  <c r="FT101" i="10"/>
  <c r="FR101" i="10"/>
  <c r="FO101" i="10"/>
  <c r="FN101" i="10"/>
  <c r="FL101" i="10"/>
  <c r="FJ101" i="10"/>
  <c r="FG101" i="10"/>
  <c r="FF101" i="10"/>
  <c r="FD101" i="10"/>
  <c r="FB101" i="10"/>
  <c r="EY101" i="10"/>
  <c r="EX101" i="10"/>
  <c r="EV101" i="10"/>
  <c r="ET101" i="10"/>
  <c r="EQ101" i="10"/>
  <c r="EP101" i="10"/>
  <c r="EN101" i="10"/>
  <c r="EL101" i="10"/>
  <c r="EI101" i="10"/>
  <c r="EH101" i="10"/>
  <c r="EF101" i="10"/>
  <c r="ED101" i="10"/>
  <c r="EA101" i="10"/>
  <c r="DZ101" i="10"/>
  <c r="DX101" i="10"/>
  <c r="DV101" i="10"/>
  <c r="DS101" i="10"/>
  <c r="DR101" i="10"/>
  <c r="DP101" i="10"/>
  <c r="DN101" i="10"/>
  <c r="DK101" i="10"/>
  <c r="DJ101" i="10"/>
  <c r="DH101" i="10"/>
  <c r="DF101" i="10"/>
  <c r="DC101" i="10"/>
  <c r="DB101" i="10"/>
  <c r="CZ101" i="10"/>
  <c r="CX101" i="10"/>
  <c r="CU101" i="10"/>
  <c r="CT101" i="10"/>
  <c r="CR101" i="10"/>
  <c r="CP101" i="10"/>
  <c r="CM101" i="10"/>
  <c r="CL101" i="10"/>
  <c r="CJ101" i="10"/>
  <c r="CH101" i="10"/>
  <c r="CE101" i="10"/>
  <c r="CD101" i="10"/>
  <c r="CB101" i="10"/>
  <c r="BZ101" i="10"/>
  <c r="BW101" i="10"/>
  <c r="BV101" i="10"/>
  <c r="BT101" i="10"/>
  <c r="BR101" i="10"/>
  <c r="BO101" i="10"/>
  <c r="BN101" i="10"/>
  <c r="BL101" i="10"/>
  <c r="BJ101" i="10"/>
  <c r="BG101" i="10"/>
  <c r="BF101" i="10"/>
  <c r="BD101" i="10"/>
  <c r="BB101" i="10"/>
  <c r="AY101" i="10"/>
  <c r="AX101" i="10"/>
  <c r="AV101" i="10"/>
  <c r="AT101" i="10"/>
  <c r="AQ101" i="10"/>
  <c r="AP101" i="10"/>
  <c r="AN101" i="10"/>
  <c r="AL101" i="10"/>
  <c r="AI101" i="10"/>
  <c r="AH101" i="10"/>
  <c r="AF101" i="10"/>
  <c r="AD101" i="10"/>
  <c r="AA101" i="10"/>
  <c r="Z101" i="10"/>
  <c r="X101" i="10"/>
  <c r="V101" i="10"/>
  <c r="S101" i="10"/>
  <c r="R101" i="10"/>
  <c r="P101" i="10"/>
  <c r="N101" i="10"/>
  <c r="K101" i="10"/>
  <c r="J101" i="10"/>
  <c r="H101" i="10"/>
  <c r="F101" i="10"/>
  <c r="IW100" i="10"/>
  <c r="IU100" i="10"/>
  <c r="IS100" i="10"/>
  <c r="IQ100" i="10"/>
  <c r="IP100" i="10"/>
  <c r="IN100" i="10"/>
  <c r="IL100" i="10"/>
  <c r="II100" i="10"/>
  <c r="IH100" i="10"/>
  <c r="IF100" i="10"/>
  <c r="ID100" i="10"/>
  <c r="IA100" i="10"/>
  <c r="HZ100" i="10"/>
  <c r="HX100" i="10"/>
  <c r="HV100" i="10"/>
  <c r="HS100" i="10"/>
  <c r="HR100" i="10"/>
  <c r="HP100" i="10"/>
  <c r="HN100" i="10"/>
  <c r="HK100" i="10"/>
  <c r="HJ100" i="10"/>
  <c r="HH100" i="10"/>
  <c r="HF100" i="10"/>
  <c r="HC100" i="10"/>
  <c r="HB100" i="10"/>
  <c r="GZ100" i="10"/>
  <c r="GX100" i="10"/>
  <c r="GU100" i="10"/>
  <c r="GT100" i="10"/>
  <c r="GR100" i="10"/>
  <c r="GP100" i="10"/>
  <c r="GM100" i="10"/>
  <c r="GL100" i="10"/>
  <c r="GJ100" i="10"/>
  <c r="GH100" i="10"/>
  <c r="GE100" i="10"/>
  <c r="GD100" i="10"/>
  <c r="GB100" i="10"/>
  <c r="FZ100" i="10"/>
  <c r="FW100" i="10"/>
  <c r="FV100" i="10"/>
  <c r="FT100" i="10"/>
  <c r="FR100" i="10"/>
  <c r="FO100" i="10"/>
  <c r="FN100" i="10"/>
  <c r="FL100" i="10"/>
  <c r="FJ100" i="10"/>
  <c r="FG100" i="10"/>
  <c r="FF100" i="10"/>
  <c r="FD100" i="10"/>
  <c r="FB100" i="10"/>
  <c r="EY100" i="10"/>
  <c r="EX100" i="10"/>
  <c r="EV100" i="10"/>
  <c r="ET100" i="10"/>
  <c r="EQ100" i="10"/>
  <c r="EP100" i="10"/>
  <c r="EN100" i="10"/>
  <c r="EL100" i="10"/>
  <c r="EI100" i="10"/>
  <c r="EH100" i="10"/>
  <c r="EF100" i="10"/>
  <c r="ED100" i="10"/>
  <c r="EA100" i="10"/>
  <c r="DZ100" i="10"/>
  <c r="DX100" i="10"/>
  <c r="DV100" i="10"/>
  <c r="DS100" i="10"/>
  <c r="DR100" i="10"/>
  <c r="DP100" i="10"/>
  <c r="DN100" i="10"/>
  <c r="DK100" i="10"/>
  <c r="DJ100" i="10"/>
  <c r="DH100" i="10"/>
  <c r="DF100" i="10"/>
  <c r="DC100" i="10"/>
  <c r="DB100" i="10"/>
  <c r="CZ100" i="10"/>
  <c r="CX100" i="10"/>
  <c r="CU100" i="10"/>
  <c r="CT100" i="10"/>
  <c r="CR100" i="10"/>
  <c r="CP100" i="10"/>
  <c r="CM100" i="10"/>
  <c r="CL100" i="10"/>
  <c r="CJ100" i="10"/>
  <c r="CH100" i="10"/>
  <c r="CE100" i="10"/>
  <c r="CD100" i="10"/>
  <c r="CB100" i="10"/>
  <c r="BZ100" i="10"/>
  <c r="BW100" i="10"/>
  <c r="BV100" i="10"/>
  <c r="BT100" i="10"/>
  <c r="BR100" i="10"/>
  <c r="BO100" i="10"/>
  <c r="BN100" i="10"/>
  <c r="BL100" i="10"/>
  <c r="BJ100" i="10"/>
  <c r="BG100" i="10"/>
  <c r="BF100" i="10"/>
  <c r="BD100" i="10"/>
  <c r="BB100" i="10"/>
  <c r="AY100" i="10"/>
  <c r="AX100" i="10"/>
  <c r="AV100" i="10"/>
  <c r="AT100" i="10"/>
  <c r="AQ100" i="10"/>
  <c r="AP100" i="10"/>
  <c r="AN100" i="10"/>
  <c r="AL100" i="10"/>
  <c r="AI100" i="10"/>
  <c r="AH100" i="10"/>
  <c r="AF100" i="10"/>
  <c r="AD100" i="10"/>
  <c r="AA100" i="10"/>
  <c r="Z100" i="10"/>
  <c r="X100" i="10"/>
  <c r="V100" i="10"/>
  <c r="S100" i="10"/>
  <c r="R100" i="10"/>
  <c r="P100" i="10"/>
  <c r="N100" i="10"/>
  <c r="K100" i="10"/>
  <c r="J100" i="10"/>
  <c r="H100" i="10"/>
  <c r="F100" i="10"/>
  <c r="IO98" i="10"/>
  <c r="IM98" i="10"/>
  <c r="IK98" i="10"/>
  <c r="IG98" i="10"/>
  <c r="IE98" i="10"/>
  <c r="IC98" i="10"/>
  <c r="HY98" i="10"/>
  <c r="HW98" i="10"/>
  <c r="HU98" i="10"/>
  <c r="HQ98" i="10"/>
  <c r="HO98" i="10"/>
  <c r="HM98" i="10"/>
  <c r="HI98" i="10"/>
  <c r="HG98" i="10"/>
  <c r="HE98" i="10"/>
  <c r="HA98" i="10"/>
  <c r="GY98" i="10"/>
  <c r="GW98" i="10"/>
  <c r="GS98" i="10"/>
  <c r="GQ98" i="10"/>
  <c r="GO98" i="10"/>
  <c r="GK98" i="10"/>
  <c r="GI98" i="10"/>
  <c r="GG98" i="10"/>
  <c r="GC98" i="10"/>
  <c r="GA98" i="10"/>
  <c r="FY98" i="10"/>
  <c r="FU98" i="10"/>
  <c r="FS98" i="10"/>
  <c r="FQ98" i="10"/>
  <c r="FM98" i="10"/>
  <c r="FK98" i="10"/>
  <c r="FI98" i="10"/>
  <c r="FE98" i="10"/>
  <c r="FC98" i="10"/>
  <c r="FA98" i="10"/>
  <c r="EW98" i="10"/>
  <c r="EU98" i="10"/>
  <c r="ES98" i="10"/>
  <c r="EO98" i="10"/>
  <c r="EM98" i="10"/>
  <c r="EK98" i="10"/>
  <c r="EG98" i="10"/>
  <c r="EE98" i="10"/>
  <c r="EC98" i="10"/>
  <c r="DY98" i="10"/>
  <c r="DW98" i="10"/>
  <c r="DU98" i="10"/>
  <c r="DQ98" i="10"/>
  <c r="DO98" i="10"/>
  <c r="DM98" i="10"/>
  <c r="DI98" i="10"/>
  <c r="DG98" i="10"/>
  <c r="DE98" i="10"/>
  <c r="DA98" i="10"/>
  <c r="CY98" i="10"/>
  <c r="CW98" i="10"/>
  <c r="CS98" i="10"/>
  <c r="CQ98" i="10"/>
  <c r="CO98" i="10"/>
  <c r="CK98" i="10"/>
  <c r="CI98" i="10"/>
  <c r="CG98" i="10"/>
  <c r="CC98" i="10"/>
  <c r="CA98" i="10"/>
  <c r="BY98" i="10"/>
  <c r="BU98" i="10"/>
  <c r="BS98" i="10"/>
  <c r="BQ98" i="10"/>
  <c r="BM98" i="10"/>
  <c r="BK98" i="10"/>
  <c r="BI98" i="10"/>
  <c r="BE98" i="10"/>
  <c r="BC98" i="10"/>
  <c r="BA98" i="10"/>
  <c r="AW98" i="10"/>
  <c r="AU98" i="10"/>
  <c r="AS98" i="10"/>
  <c r="AO98" i="10"/>
  <c r="AM98" i="10"/>
  <c r="AK98" i="10"/>
  <c r="AG98" i="10"/>
  <c r="AE98" i="10"/>
  <c r="AC98" i="10"/>
  <c r="Y98" i="10"/>
  <c r="W98" i="10"/>
  <c r="U98" i="10"/>
  <c r="Q98" i="10"/>
  <c r="O98" i="10"/>
  <c r="M98" i="10"/>
  <c r="I98" i="10"/>
  <c r="G98" i="10"/>
  <c r="E98" i="10"/>
  <c r="IW97" i="10"/>
  <c r="IU97" i="10"/>
  <c r="IS97" i="10"/>
  <c r="IQ97" i="10"/>
  <c r="IP97" i="10"/>
  <c r="IN97" i="10"/>
  <c r="IL97" i="10"/>
  <c r="II97" i="10"/>
  <c r="IH97" i="10"/>
  <c r="IF97" i="10"/>
  <c r="ID97" i="10"/>
  <c r="IA97" i="10"/>
  <c r="HZ97" i="10"/>
  <c r="HX97" i="10"/>
  <c r="HV97" i="10"/>
  <c r="HS97" i="10"/>
  <c r="HR97" i="10"/>
  <c r="HP97" i="10"/>
  <c r="HN97" i="10"/>
  <c r="HK97" i="10"/>
  <c r="HJ97" i="10"/>
  <c r="HH97" i="10"/>
  <c r="HF97" i="10"/>
  <c r="HC97" i="10"/>
  <c r="HB97" i="10"/>
  <c r="GZ97" i="10"/>
  <c r="GX97" i="10"/>
  <c r="GU97" i="10"/>
  <c r="GT97" i="10"/>
  <c r="GR97" i="10"/>
  <c r="GP97" i="10"/>
  <c r="GM97" i="10"/>
  <c r="GL97" i="10"/>
  <c r="GJ97" i="10"/>
  <c r="GH97" i="10"/>
  <c r="GE97" i="10"/>
  <c r="GD97" i="10"/>
  <c r="GB97" i="10"/>
  <c r="FZ97" i="10"/>
  <c r="FW97" i="10"/>
  <c r="FV97" i="10"/>
  <c r="FT97" i="10"/>
  <c r="FR97" i="10"/>
  <c r="FO97" i="10"/>
  <c r="FN97" i="10"/>
  <c r="FL97" i="10"/>
  <c r="FJ97" i="10"/>
  <c r="FG97" i="10"/>
  <c r="FF97" i="10"/>
  <c r="FD97" i="10"/>
  <c r="FB97" i="10"/>
  <c r="EY97" i="10"/>
  <c r="EX97" i="10"/>
  <c r="EV97" i="10"/>
  <c r="ET97" i="10"/>
  <c r="EQ97" i="10"/>
  <c r="EP97" i="10"/>
  <c r="EN97" i="10"/>
  <c r="EL97" i="10"/>
  <c r="EI97" i="10"/>
  <c r="EH97" i="10"/>
  <c r="EF97" i="10"/>
  <c r="ED97" i="10"/>
  <c r="EA97" i="10"/>
  <c r="DZ97" i="10"/>
  <c r="DX97" i="10"/>
  <c r="DV97" i="10"/>
  <c r="DS97" i="10"/>
  <c r="DR97" i="10"/>
  <c r="DP97" i="10"/>
  <c r="DN97" i="10"/>
  <c r="DK97" i="10"/>
  <c r="DJ97" i="10"/>
  <c r="DH97" i="10"/>
  <c r="DF97" i="10"/>
  <c r="DC97" i="10"/>
  <c r="DB97" i="10"/>
  <c r="CZ97" i="10"/>
  <c r="CX97" i="10"/>
  <c r="CU97" i="10"/>
  <c r="CT97" i="10"/>
  <c r="CR97" i="10"/>
  <c r="CP97" i="10"/>
  <c r="CM97" i="10"/>
  <c r="CL97" i="10"/>
  <c r="CJ97" i="10"/>
  <c r="CH97" i="10"/>
  <c r="CE97" i="10"/>
  <c r="CD97" i="10"/>
  <c r="CB97" i="10"/>
  <c r="BZ97" i="10"/>
  <c r="BW97" i="10"/>
  <c r="BV97" i="10"/>
  <c r="BT97" i="10"/>
  <c r="BR97" i="10"/>
  <c r="BO97" i="10"/>
  <c r="BN97" i="10"/>
  <c r="BL97" i="10"/>
  <c r="BJ97" i="10"/>
  <c r="BG97" i="10"/>
  <c r="BF97" i="10"/>
  <c r="BD97" i="10"/>
  <c r="BB97" i="10"/>
  <c r="AY97" i="10"/>
  <c r="AX97" i="10"/>
  <c r="AV97" i="10"/>
  <c r="AT97" i="10"/>
  <c r="AQ97" i="10"/>
  <c r="AP97" i="10"/>
  <c r="AN97" i="10"/>
  <c r="AL97" i="10"/>
  <c r="AI97" i="10"/>
  <c r="AH97" i="10"/>
  <c r="AF97" i="10"/>
  <c r="AD97" i="10"/>
  <c r="AA97" i="10"/>
  <c r="Z97" i="10"/>
  <c r="X97" i="10"/>
  <c r="V97" i="10"/>
  <c r="S97" i="10"/>
  <c r="R97" i="10"/>
  <c r="P97" i="10"/>
  <c r="N97" i="10"/>
  <c r="K97" i="10"/>
  <c r="J97" i="10"/>
  <c r="H97" i="10"/>
  <c r="F97" i="10"/>
  <c r="IW96" i="10"/>
  <c r="IU96" i="10"/>
  <c r="IS96" i="10"/>
  <c r="IQ96" i="10"/>
  <c r="IP96" i="10"/>
  <c r="IN96" i="10"/>
  <c r="IL96" i="10"/>
  <c r="II96" i="10"/>
  <c r="IH96" i="10"/>
  <c r="IF96" i="10"/>
  <c r="ID96" i="10"/>
  <c r="IA96" i="10"/>
  <c r="HZ96" i="10"/>
  <c r="HX96" i="10"/>
  <c r="HV96" i="10"/>
  <c r="HS96" i="10"/>
  <c r="HR96" i="10"/>
  <c r="HP96" i="10"/>
  <c r="HN96" i="10"/>
  <c r="HK96" i="10"/>
  <c r="HJ96" i="10"/>
  <c r="HH96" i="10"/>
  <c r="HF96" i="10"/>
  <c r="HC96" i="10"/>
  <c r="HB96" i="10"/>
  <c r="GZ96" i="10"/>
  <c r="GX96" i="10"/>
  <c r="GU96" i="10"/>
  <c r="GT96" i="10"/>
  <c r="GR96" i="10"/>
  <c r="GP96" i="10"/>
  <c r="GM96" i="10"/>
  <c r="GL96" i="10"/>
  <c r="GJ96" i="10"/>
  <c r="GH96" i="10"/>
  <c r="GE96" i="10"/>
  <c r="GD96" i="10"/>
  <c r="GB96" i="10"/>
  <c r="FZ96" i="10"/>
  <c r="FW96" i="10"/>
  <c r="FV96" i="10"/>
  <c r="FT96" i="10"/>
  <c r="FR96" i="10"/>
  <c r="FO96" i="10"/>
  <c r="FN96" i="10"/>
  <c r="FL96" i="10"/>
  <c r="FJ96" i="10"/>
  <c r="FG96" i="10"/>
  <c r="FF96" i="10"/>
  <c r="FD96" i="10"/>
  <c r="FB96" i="10"/>
  <c r="EY96" i="10"/>
  <c r="EX96" i="10"/>
  <c r="EV96" i="10"/>
  <c r="ET96" i="10"/>
  <c r="EQ96" i="10"/>
  <c r="EP96" i="10"/>
  <c r="EN96" i="10"/>
  <c r="EL96" i="10"/>
  <c r="EI96" i="10"/>
  <c r="EH96" i="10"/>
  <c r="EF96" i="10"/>
  <c r="ED96" i="10"/>
  <c r="EA96" i="10"/>
  <c r="DZ96" i="10"/>
  <c r="DX96" i="10"/>
  <c r="DV96" i="10"/>
  <c r="DS96" i="10"/>
  <c r="DR96" i="10"/>
  <c r="DP96" i="10"/>
  <c r="DN96" i="10"/>
  <c r="DK96" i="10"/>
  <c r="DJ96" i="10"/>
  <c r="DH96" i="10"/>
  <c r="DF96" i="10"/>
  <c r="DC96" i="10"/>
  <c r="DB96" i="10"/>
  <c r="CZ96" i="10"/>
  <c r="CX96" i="10"/>
  <c r="CU96" i="10"/>
  <c r="CT96" i="10"/>
  <c r="CR96" i="10"/>
  <c r="CP96" i="10"/>
  <c r="CM96" i="10"/>
  <c r="CL96" i="10"/>
  <c r="CJ96" i="10"/>
  <c r="CH96" i="10"/>
  <c r="CE96" i="10"/>
  <c r="CD96" i="10"/>
  <c r="CB96" i="10"/>
  <c r="BZ96" i="10"/>
  <c r="BW96" i="10"/>
  <c r="BV96" i="10"/>
  <c r="BT96" i="10"/>
  <c r="BR96" i="10"/>
  <c r="BO96" i="10"/>
  <c r="BN96" i="10"/>
  <c r="BL96" i="10"/>
  <c r="BJ96" i="10"/>
  <c r="BG96" i="10"/>
  <c r="BF96" i="10"/>
  <c r="BD96" i="10"/>
  <c r="BB96" i="10"/>
  <c r="AY96" i="10"/>
  <c r="AX96" i="10"/>
  <c r="AV96" i="10"/>
  <c r="AT96" i="10"/>
  <c r="AQ96" i="10"/>
  <c r="AP96" i="10"/>
  <c r="AN96" i="10"/>
  <c r="AL96" i="10"/>
  <c r="AI96" i="10"/>
  <c r="AH96" i="10"/>
  <c r="AF96" i="10"/>
  <c r="AD96" i="10"/>
  <c r="AA96" i="10"/>
  <c r="Z96" i="10"/>
  <c r="X96" i="10"/>
  <c r="V96" i="10"/>
  <c r="S96" i="10"/>
  <c r="R96" i="10"/>
  <c r="P96" i="10"/>
  <c r="N96" i="10"/>
  <c r="K96" i="10"/>
  <c r="J96" i="10"/>
  <c r="H96" i="10"/>
  <c r="F96" i="10"/>
  <c r="IW95" i="10"/>
  <c r="IU95" i="10"/>
  <c r="IS95" i="10"/>
  <c r="IQ95" i="10"/>
  <c r="IP95" i="10"/>
  <c r="IN95" i="10"/>
  <c r="IL95" i="10"/>
  <c r="II95" i="10"/>
  <c r="IH95" i="10"/>
  <c r="IF95" i="10"/>
  <c r="ID95" i="10"/>
  <c r="IA95" i="10"/>
  <c r="HZ95" i="10"/>
  <c r="HX95" i="10"/>
  <c r="HV95" i="10"/>
  <c r="HS95" i="10"/>
  <c r="HR95" i="10"/>
  <c r="HP95" i="10"/>
  <c r="HN95" i="10"/>
  <c r="HK95" i="10"/>
  <c r="HJ95" i="10"/>
  <c r="HH95" i="10"/>
  <c r="HF95" i="10"/>
  <c r="HC95" i="10"/>
  <c r="HB95" i="10"/>
  <c r="GZ95" i="10"/>
  <c r="GX95" i="10"/>
  <c r="GU95" i="10"/>
  <c r="GT95" i="10"/>
  <c r="GR95" i="10"/>
  <c r="GP95" i="10"/>
  <c r="GM95" i="10"/>
  <c r="GL95" i="10"/>
  <c r="GJ95" i="10"/>
  <c r="GH95" i="10"/>
  <c r="GE95" i="10"/>
  <c r="GD95" i="10"/>
  <c r="GB95" i="10"/>
  <c r="FZ95" i="10"/>
  <c r="FW95" i="10"/>
  <c r="FV95" i="10"/>
  <c r="FT95" i="10"/>
  <c r="FR95" i="10"/>
  <c r="FO95" i="10"/>
  <c r="FN95" i="10"/>
  <c r="FL95" i="10"/>
  <c r="FJ95" i="10"/>
  <c r="FG95" i="10"/>
  <c r="FF95" i="10"/>
  <c r="FD95" i="10"/>
  <c r="FB95" i="10"/>
  <c r="EY95" i="10"/>
  <c r="EX95" i="10"/>
  <c r="EV95" i="10"/>
  <c r="ET95" i="10"/>
  <c r="EQ95" i="10"/>
  <c r="EP95" i="10"/>
  <c r="EN95" i="10"/>
  <c r="EL95" i="10"/>
  <c r="EI95" i="10"/>
  <c r="EH95" i="10"/>
  <c r="EF95" i="10"/>
  <c r="ED95" i="10"/>
  <c r="EA95" i="10"/>
  <c r="DZ95" i="10"/>
  <c r="DX95" i="10"/>
  <c r="DV95" i="10"/>
  <c r="DS95" i="10"/>
  <c r="DR95" i="10"/>
  <c r="DP95" i="10"/>
  <c r="DN95" i="10"/>
  <c r="DK95" i="10"/>
  <c r="DJ95" i="10"/>
  <c r="DH95" i="10"/>
  <c r="DF95" i="10"/>
  <c r="DC95" i="10"/>
  <c r="DB95" i="10"/>
  <c r="CZ95" i="10"/>
  <c r="CX95" i="10"/>
  <c r="CU95" i="10"/>
  <c r="CT95" i="10"/>
  <c r="CR95" i="10"/>
  <c r="CP95" i="10"/>
  <c r="CM95" i="10"/>
  <c r="CL95" i="10"/>
  <c r="CJ95" i="10"/>
  <c r="CH95" i="10"/>
  <c r="CE95" i="10"/>
  <c r="CD95" i="10"/>
  <c r="CB95" i="10"/>
  <c r="BZ95" i="10"/>
  <c r="BW95" i="10"/>
  <c r="BV95" i="10"/>
  <c r="BT95" i="10"/>
  <c r="BR95" i="10"/>
  <c r="BO95" i="10"/>
  <c r="BN95" i="10"/>
  <c r="BL95" i="10"/>
  <c r="BJ95" i="10"/>
  <c r="BG95" i="10"/>
  <c r="BF95" i="10"/>
  <c r="BD95" i="10"/>
  <c r="BB95" i="10"/>
  <c r="AY95" i="10"/>
  <c r="AX95" i="10"/>
  <c r="AV95" i="10"/>
  <c r="AT95" i="10"/>
  <c r="AQ95" i="10"/>
  <c r="AP95" i="10"/>
  <c r="AN95" i="10"/>
  <c r="AL95" i="10"/>
  <c r="AI95" i="10"/>
  <c r="AH95" i="10"/>
  <c r="AF95" i="10"/>
  <c r="AD95" i="10"/>
  <c r="AA95" i="10"/>
  <c r="Z95" i="10"/>
  <c r="X95" i="10"/>
  <c r="V95" i="10"/>
  <c r="S95" i="10"/>
  <c r="R95" i="10"/>
  <c r="P95" i="10"/>
  <c r="N95" i="10"/>
  <c r="K95" i="10"/>
  <c r="J95" i="10"/>
  <c r="H95" i="10"/>
  <c r="F95" i="10"/>
  <c r="IW94" i="10"/>
  <c r="IU94" i="10"/>
  <c r="IS94" i="10"/>
  <c r="IQ94" i="10"/>
  <c r="IP94" i="10"/>
  <c r="IN94" i="10"/>
  <c r="IL94" i="10"/>
  <c r="II94" i="10"/>
  <c r="IH94" i="10"/>
  <c r="IF94" i="10"/>
  <c r="ID94" i="10"/>
  <c r="IA94" i="10"/>
  <c r="HZ94" i="10"/>
  <c r="HX94" i="10"/>
  <c r="HV94" i="10"/>
  <c r="HS94" i="10"/>
  <c r="HR94" i="10"/>
  <c r="HP94" i="10"/>
  <c r="HN94" i="10"/>
  <c r="HK94" i="10"/>
  <c r="HJ94" i="10"/>
  <c r="HH94" i="10"/>
  <c r="HF94" i="10"/>
  <c r="HC94" i="10"/>
  <c r="HB94" i="10"/>
  <c r="GZ94" i="10"/>
  <c r="GX94" i="10"/>
  <c r="GU94" i="10"/>
  <c r="GT94" i="10"/>
  <c r="GR94" i="10"/>
  <c r="GP94" i="10"/>
  <c r="GM94" i="10"/>
  <c r="GL94" i="10"/>
  <c r="GJ94" i="10"/>
  <c r="GH94" i="10"/>
  <c r="GE94" i="10"/>
  <c r="GD94" i="10"/>
  <c r="GB94" i="10"/>
  <c r="FZ94" i="10"/>
  <c r="FW94" i="10"/>
  <c r="FV94" i="10"/>
  <c r="FT94" i="10"/>
  <c r="FR94" i="10"/>
  <c r="FO94" i="10"/>
  <c r="FN94" i="10"/>
  <c r="FL94" i="10"/>
  <c r="FJ94" i="10"/>
  <c r="FG94" i="10"/>
  <c r="FF94" i="10"/>
  <c r="FD94" i="10"/>
  <c r="FB94" i="10"/>
  <c r="EY94" i="10"/>
  <c r="EX94" i="10"/>
  <c r="EV94" i="10"/>
  <c r="ET94" i="10"/>
  <c r="EQ94" i="10"/>
  <c r="EP94" i="10"/>
  <c r="EN94" i="10"/>
  <c r="EL94" i="10"/>
  <c r="EI94" i="10"/>
  <c r="EH94" i="10"/>
  <c r="EF94" i="10"/>
  <c r="ED94" i="10"/>
  <c r="EA94" i="10"/>
  <c r="DZ94" i="10"/>
  <c r="DX94" i="10"/>
  <c r="DV94" i="10"/>
  <c r="DS94" i="10"/>
  <c r="DR94" i="10"/>
  <c r="DP94" i="10"/>
  <c r="DN94" i="10"/>
  <c r="DK94" i="10"/>
  <c r="DJ94" i="10"/>
  <c r="DH94" i="10"/>
  <c r="DF94" i="10"/>
  <c r="DC94" i="10"/>
  <c r="DB94" i="10"/>
  <c r="CZ94" i="10"/>
  <c r="CX94" i="10"/>
  <c r="CU94" i="10"/>
  <c r="CT94" i="10"/>
  <c r="CR94" i="10"/>
  <c r="CP94" i="10"/>
  <c r="CM94" i="10"/>
  <c r="CL94" i="10"/>
  <c r="CJ94" i="10"/>
  <c r="CH94" i="10"/>
  <c r="CE94" i="10"/>
  <c r="CD94" i="10"/>
  <c r="CB94" i="10"/>
  <c r="BZ94" i="10"/>
  <c r="BW94" i="10"/>
  <c r="BV94" i="10"/>
  <c r="BT94" i="10"/>
  <c r="BR94" i="10"/>
  <c r="BO94" i="10"/>
  <c r="BN94" i="10"/>
  <c r="BL94" i="10"/>
  <c r="BJ94" i="10"/>
  <c r="BG94" i="10"/>
  <c r="BF94" i="10"/>
  <c r="BD94" i="10"/>
  <c r="BB94" i="10"/>
  <c r="AY94" i="10"/>
  <c r="AX94" i="10"/>
  <c r="AV94" i="10"/>
  <c r="AT94" i="10"/>
  <c r="AQ94" i="10"/>
  <c r="AP94" i="10"/>
  <c r="AN94" i="10"/>
  <c r="AL94" i="10"/>
  <c r="AI94" i="10"/>
  <c r="AH94" i="10"/>
  <c r="AF94" i="10"/>
  <c r="AD94" i="10"/>
  <c r="AA94" i="10"/>
  <c r="Z94" i="10"/>
  <c r="X94" i="10"/>
  <c r="V94" i="10"/>
  <c r="S94" i="10"/>
  <c r="R94" i="10"/>
  <c r="P94" i="10"/>
  <c r="N94" i="10"/>
  <c r="K94" i="10"/>
  <c r="J94" i="10"/>
  <c r="H94" i="10"/>
  <c r="F94" i="10"/>
  <c r="IW93" i="10"/>
  <c r="IU93" i="10"/>
  <c r="IS93" i="10"/>
  <c r="IQ93" i="10"/>
  <c r="IP93" i="10"/>
  <c r="IN93" i="10"/>
  <c r="IL93" i="10"/>
  <c r="II93" i="10"/>
  <c r="IH93" i="10"/>
  <c r="IF93" i="10"/>
  <c r="ID93" i="10"/>
  <c r="IA93" i="10"/>
  <c r="HZ93" i="10"/>
  <c r="HX93" i="10"/>
  <c r="HV93" i="10"/>
  <c r="HS93" i="10"/>
  <c r="HR93" i="10"/>
  <c r="HP93" i="10"/>
  <c r="HN93" i="10"/>
  <c r="HK93" i="10"/>
  <c r="HJ93" i="10"/>
  <c r="HH93" i="10"/>
  <c r="HF93" i="10"/>
  <c r="HC93" i="10"/>
  <c r="HB93" i="10"/>
  <c r="GZ93" i="10"/>
  <c r="GX93" i="10"/>
  <c r="GU93" i="10"/>
  <c r="GT93" i="10"/>
  <c r="GR93" i="10"/>
  <c r="GP93" i="10"/>
  <c r="GM93" i="10"/>
  <c r="GL93" i="10"/>
  <c r="GJ93" i="10"/>
  <c r="GH93" i="10"/>
  <c r="GE93" i="10"/>
  <c r="GD93" i="10"/>
  <c r="GB93" i="10"/>
  <c r="FZ93" i="10"/>
  <c r="FW93" i="10"/>
  <c r="FV93" i="10"/>
  <c r="FT93" i="10"/>
  <c r="FR93" i="10"/>
  <c r="FO93" i="10"/>
  <c r="FN93" i="10"/>
  <c r="FL93" i="10"/>
  <c r="FJ93" i="10"/>
  <c r="FG93" i="10"/>
  <c r="FF93" i="10"/>
  <c r="FD93" i="10"/>
  <c r="FB93" i="10"/>
  <c r="EY93" i="10"/>
  <c r="EX93" i="10"/>
  <c r="EV93" i="10"/>
  <c r="ET93" i="10"/>
  <c r="EQ93" i="10"/>
  <c r="EP93" i="10"/>
  <c r="EN93" i="10"/>
  <c r="EL93" i="10"/>
  <c r="EI93" i="10"/>
  <c r="EH93" i="10"/>
  <c r="EF93" i="10"/>
  <c r="ED93" i="10"/>
  <c r="EA93" i="10"/>
  <c r="DZ93" i="10"/>
  <c r="DX93" i="10"/>
  <c r="DV93" i="10"/>
  <c r="DS93" i="10"/>
  <c r="DR93" i="10"/>
  <c r="DP93" i="10"/>
  <c r="DN93" i="10"/>
  <c r="DK93" i="10"/>
  <c r="DJ93" i="10"/>
  <c r="DH93" i="10"/>
  <c r="DF93" i="10"/>
  <c r="DC93" i="10"/>
  <c r="DB93" i="10"/>
  <c r="CZ93" i="10"/>
  <c r="CX93" i="10"/>
  <c r="CU93" i="10"/>
  <c r="CT93" i="10"/>
  <c r="CR93" i="10"/>
  <c r="CP93" i="10"/>
  <c r="CM93" i="10"/>
  <c r="CL93" i="10"/>
  <c r="CJ93" i="10"/>
  <c r="CH93" i="10"/>
  <c r="CE93" i="10"/>
  <c r="CD93" i="10"/>
  <c r="CB93" i="10"/>
  <c r="BZ93" i="10"/>
  <c r="BW93" i="10"/>
  <c r="BV93" i="10"/>
  <c r="BT93" i="10"/>
  <c r="BR93" i="10"/>
  <c r="BO93" i="10"/>
  <c r="BN93" i="10"/>
  <c r="BL93" i="10"/>
  <c r="BJ93" i="10"/>
  <c r="BG93" i="10"/>
  <c r="BF93" i="10"/>
  <c r="BD93" i="10"/>
  <c r="BB93" i="10"/>
  <c r="AY93" i="10"/>
  <c r="AX93" i="10"/>
  <c r="AV93" i="10"/>
  <c r="AT93" i="10"/>
  <c r="AQ93" i="10"/>
  <c r="AP93" i="10"/>
  <c r="AN93" i="10"/>
  <c r="AL93" i="10"/>
  <c r="AI93" i="10"/>
  <c r="AH93" i="10"/>
  <c r="AF93" i="10"/>
  <c r="AD93" i="10"/>
  <c r="AA93" i="10"/>
  <c r="Z93" i="10"/>
  <c r="X93" i="10"/>
  <c r="V93" i="10"/>
  <c r="S93" i="10"/>
  <c r="R93" i="10"/>
  <c r="P93" i="10"/>
  <c r="N93" i="10"/>
  <c r="K93" i="10"/>
  <c r="J93" i="10"/>
  <c r="H93" i="10"/>
  <c r="F93" i="10"/>
  <c r="IO91" i="10"/>
  <c r="IM91" i="10"/>
  <c r="IK91" i="10"/>
  <c r="IG91" i="10"/>
  <c r="IE91" i="10"/>
  <c r="IC91" i="10"/>
  <c r="HY91" i="10"/>
  <c r="HW91" i="10"/>
  <c r="HU91" i="10"/>
  <c r="HQ91" i="10"/>
  <c r="HO91" i="10"/>
  <c r="HM91" i="10"/>
  <c r="HI91" i="10"/>
  <c r="HG91" i="10"/>
  <c r="HE91" i="10"/>
  <c r="HA91" i="10"/>
  <c r="GY91" i="10"/>
  <c r="GW91" i="10"/>
  <c r="GS91" i="10"/>
  <c r="GQ91" i="10"/>
  <c r="GO91" i="10"/>
  <c r="GK91" i="10"/>
  <c r="GI91" i="10"/>
  <c r="GG91" i="10"/>
  <c r="GC91" i="10"/>
  <c r="GA91" i="10"/>
  <c r="FY91" i="10"/>
  <c r="FU91" i="10"/>
  <c r="FS91" i="10"/>
  <c r="FQ91" i="10"/>
  <c r="FM91" i="10"/>
  <c r="FK91" i="10"/>
  <c r="FI91" i="10"/>
  <c r="FE91" i="10"/>
  <c r="FC91" i="10"/>
  <c r="FA91" i="10"/>
  <c r="EW91" i="10"/>
  <c r="EU91" i="10"/>
  <c r="ES91" i="10"/>
  <c r="EO91" i="10"/>
  <c r="EM91" i="10"/>
  <c r="EK91" i="10"/>
  <c r="EG91" i="10"/>
  <c r="EE91" i="10"/>
  <c r="EC91" i="10"/>
  <c r="DY91" i="10"/>
  <c r="DW91" i="10"/>
  <c r="DU91" i="10"/>
  <c r="DQ91" i="10"/>
  <c r="DO91" i="10"/>
  <c r="DM91" i="10"/>
  <c r="DI91" i="10"/>
  <c r="DG91" i="10"/>
  <c r="DE91" i="10"/>
  <c r="DA91" i="10"/>
  <c r="CY91" i="10"/>
  <c r="CW91" i="10"/>
  <c r="CS91" i="10"/>
  <c r="CQ91" i="10"/>
  <c r="CO91" i="10"/>
  <c r="CK91" i="10"/>
  <c r="CI91" i="10"/>
  <c r="CG91" i="10"/>
  <c r="CC91" i="10"/>
  <c r="CA91" i="10"/>
  <c r="BY91" i="10"/>
  <c r="BU91" i="10"/>
  <c r="BS91" i="10"/>
  <c r="BQ91" i="10"/>
  <c r="BM91" i="10"/>
  <c r="BK91" i="10"/>
  <c r="BI91" i="10"/>
  <c r="BE91" i="10"/>
  <c r="BC91" i="10"/>
  <c r="BA91" i="10"/>
  <c r="AW91" i="10"/>
  <c r="AU91" i="10"/>
  <c r="AS91" i="10"/>
  <c r="AO91" i="10"/>
  <c r="AM91" i="10"/>
  <c r="AK91" i="10"/>
  <c r="AG91" i="10"/>
  <c r="AE91" i="10"/>
  <c r="AC91" i="10"/>
  <c r="Y91" i="10"/>
  <c r="W91" i="10"/>
  <c r="U91" i="10"/>
  <c r="Q91" i="10"/>
  <c r="O91" i="10"/>
  <c r="M91" i="10"/>
  <c r="I91" i="10"/>
  <c r="G91" i="10"/>
  <c r="E91" i="10"/>
  <c r="IW90" i="10"/>
  <c r="IU90" i="10"/>
  <c r="IS90" i="10"/>
  <c r="IQ90" i="10"/>
  <c r="IP90" i="10"/>
  <c r="IN90" i="10"/>
  <c r="IL90" i="10"/>
  <c r="II90" i="10"/>
  <c r="IH90" i="10"/>
  <c r="IF90" i="10"/>
  <c r="ID90" i="10"/>
  <c r="IA90" i="10"/>
  <c r="HZ90" i="10"/>
  <c r="HX90" i="10"/>
  <c r="HV90" i="10"/>
  <c r="HS90" i="10"/>
  <c r="HR90" i="10"/>
  <c r="HP90" i="10"/>
  <c r="HN90" i="10"/>
  <c r="HK90" i="10"/>
  <c r="HJ90" i="10"/>
  <c r="HH90" i="10"/>
  <c r="HF90" i="10"/>
  <c r="HC90" i="10"/>
  <c r="HB90" i="10"/>
  <c r="GZ90" i="10"/>
  <c r="GX90" i="10"/>
  <c r="GU90" i="10"/>
  <c r="GT90" i="10"/>
  <c r="GR90" i="10"/>
  <c r="GP90" i="10"/>
  <c r="GM90" i="10"/>
  <c r="GL90" i="10"/>
  <c r="GJ90" i="10"/>
  <c r="GH90" i="10"/>
  <c r="GE90" i="10"/>
  <c r="GD90" i="10"/>
  <c r="GB90" i="10"/>
  <c r="FZ90" i="10"/>
  <c r="FW90" i="10"/>
  <c r="FV90" i="10"/>
  <c r="FT90" i="10"/>
  <c r="FR90" i="10"/>
  <c r="FO90" i="10"/>
  <c r="FN90" i="10"/>
  <c r="FL90" i="10"/>
  <c r="FJ90" i="10"/>
  <c r="FG90" i="10"/>
  <c r="FF90" i="10"/>
  <c r="FD90" i="10"/>
  <c r="FB90" i="10"/>
  <c r="EY90" i="10"/>
  <c r="EX90" i="10"/>
  <c r="EV90" i="10"/>
  <c r="ET90" i="10"/>
  <c r="EQ90" i="10"/>
  <c r="EP90" i="10"/>
  <c r="EN90" i="10"/>
  <c r="EL90" i="10"/>
  <c r="EI90" i="10"/>
  <c r="EH90" i="10"/>
  <c r="EF90" i="10"/>
  <c r="ED90" i="10"/>
  <c r="EA90" i="10"/>
  <c r="DZ90" i="10"/>
  <c r="DX90" i="10"/>
  <c r="DV90" i="10"/>
  <c r="DS90" i="10"/>
  <c r="DR90" i="10"/>
  <c r="DP90" i="10"/>
  <c r="DN90" i="10"/>
  <c r="DK90" i="10"/>
  <c r="DJ90" i="10"/>
  <c r="DH90" i="10"/>
  <c r="DF90" i="10"/>
  <c r="DC90" i="10"/>
  <c r="DB90" i="10"/>
  <c r="CZ90" i="10"/>
  <c r="CX90" i="10"/>
  <c r="CU90" i="10"/>
  <c r="CT90" i="10"/>
  <c r="CR90" i="10"/>
  <c r="CP90" i="10"/>
  <c r="CM90" i="10"/>
  <c r="CL90" i="10"/>
  <c r="CJ90" i="10"/>
  <c r="CH90" i="10"/>
  <c r="CE90" i="10"/>
  <c r="CD90" i="10"/>
  <c r="CB90" i="10"/>
  <c r="BZ90" i="10"/>
  <c r="BW90" i="10"/>
  <c r="BV90" i="10"/>
  <c r="BT90" i="10"/>
  <c r="BR90" i="10"/>
  <c r="BO90" i="10"/>
  <c r="BN90" i="10"/>
  <c r="BL90" i="10"/>
  <c r="BJ90" i="10"/>
  <c r="BG90" i="10"/>
  <c r="BF90" i="10"/>
  <c r="BD90" i="10"/>
  <c r="BB90" i="10"/>
  <c r="AY90" i="10"/>
  <c r="AX90" i="10"/>
  <c r="AV90" i="10"/>
  <c r="AT90" i="10"/>
  <c r="AQ90" i="10"/>
  <c r="AP90" i="10"/>
  <c r="AN90" i="10"/>
  <c r="AL90" i="10"/>
  <c r="AI90" i="10"/>
  <c r="AH90" i="10"/>
  <c r="AF90" i="10"/>
  <c r="AD90" i="10"/>
  <c r="AA90" i="10"/>
  <c r="Z90" i="10"/>
  <c r="X90" i="10"/>
  <c r="V90" i="10"/>
  <c r="S90" i="10"/>
  <c r="R90" i="10"/>
  <c r="P90" i="10"/>
  <c r="N90" i="10"/>
  <c r="K90" i="10"/>
  <c r="J90" i="10"/>
  <c r="H90" i="10"/>
  <c r="F90" i="10"/>
  <c r="IW89" i="10"/>
  <c r="IU89" i="10"/>
  <c r="IS89" i="10"/>
  <c r="IQ89" i="10"/>
  <c r="IP89" i="10"/>
  <c r="IN89" i="10"/>
  <c r="IL89" i="10"/>
  <c r="II89" i="10"/>
  <c r="IH89" i="10"/>
  <c r="IF89" i="10"/>
  <c r="ID89" i="10"/>
  <c r="IA89" i="10"/>
  <c r="HZ89" i="10"/>
  <c r="HX89" i="10"/>
  <c r="HV89" i="10"/>
  <c r="HS89" i="10"/>
  <c r="HR89" i="10"/>
  <c r="HP89" i="10"/>
  <c r="HN89" i="10"/>
  <c r="HK89" i="10"/>
  <c r="HJ89" i="10"/>
  <c r="HH89" i="10"/>
  <c r="HF89" i="10"/>
  <c r="HC89" i="10"/>
  <c r="HB89" i="10"/>
  <c r="GZ89" i="10"/>
  <c r="GX89" i="10"/>
  <c r="GU89" i="10"/>
  <c r="GT89" i="10"/>
  <c r="GT91" i="10" s="1"/>
  <c r="GR89" i="10"/>
  <c r="GP89" i="10"/>
  <c r="GM89" i="10"/>
  <c r="GL89" i="10"/>
  <c r="GJ89" i="10"/>
  <c r="GH89" i="10"/>
  <c r="GE89" i="10"/>
  <c r="GD89" i="10"/>
  <c r="GB89" i="10"/>
  <c r="FZ89" i="10"/>
  <c r="FW89" i="10"/>
  <c r="FV89" i="10"/>
  <c r="FT89" i="10"/>
  <c r="FR89" i="10"/>
  <c r="FO89" i="10"/>
  <c r="FN89" i="10"/>
  <c r="FL89" i="10"/>
  <c r="FJ89" i="10"/>
  <c r="FG89" i="10"/>
  <c r="FF89" i="10"/>
  <c r="FD89" i="10"/>
  <c r="FB89" i="10"/>
  <c r="EY89" i="10"/>
  <c r="EX89" i="10"/>
  <c r="EV89" i="10"/>
  <c r="ET89" i="10"/>
  <c r="EQ89" i="10"/>
  <c r="EP89" i="10"/>
  <c r="EN89" i="10"/>
  <c r="EL89" i="10"/>
  <c r="EI89" i="10"/>
  <c r="EH89" i="10"/>
  <c r="EF89" i="10"/>
  <c r="ED89" i="10"/>
  <c r="EA89" i="10"/>
  <c r="DZ89" i="10"/>
  <c r="DX89" i="10"/>
  <c r="DV89" i="10"/>
  <c r="DS89" i="10"/>
  <c r="DR89" i="10"/>
  <c r="DP89" i="10"/>
  <c r="DN89" i="10"/>
  <c r="DK89" i="10"/>
  <c r="DJ89" i="10"/>
  <c r="DH89" i="10"/>
  <c r="DF89" i="10"/>
  <c r="DC89" i="10"/>
  <c r="DB89" i="10"/>
  <c r="CZ89" i="10"/>
  <c r="CX89" i="10"/>
  <c r="CU89" i="10"/>
  <c r="CT89" i="10"/>
  <c r="CR89" i="10"/>
  <c r="CP89" i="10"/>
  <c r="CM89" i="10"/>
  <c r="CL89" i="10"/>
  <c r="CJ89" i="10"/>
  <c r="CH89" i="10"/>
  <c r="CE89" i="10"/>
  <c r="CD89" i="10"/>
  <c r="CB89" i="10"/>
  <c r="BZ89" i="10"/>
  <c r="BW89" i="10"/>
  <c r="BV89" i="10"/>
  <c r="BT89" i="10"/>
  <c r="BR89" i="10"/>
  <c r="BO89" i="10"/>
  <c r="BN89" i="10"/>
  <c r="BL89" i="10"/>
  <c r="BJ89" i="10"/>
  <c r="BG89" i="10"/>
  <c r="BF89" i="10"/>
  <c r="BD89" i="10"/>
  <c r="BB89" i="10"/>
  <c r="AY89" i="10"/>
  <c r="AX89" i="10"/>
  <c r="AV89" i="10"/>
  <c r="AT89" i="10"/>
  <c r="AQ89" i="10"/>
  <c r="AP89" i="10"/>
  <c r="AN89" i="10"/>
  <c r="AL89" i="10"/>
  <c r="AI89" i="10"/>
  <c r="AH89" i="10"/>
  <c r="AF89" i="10"/>
  <c r="AD89" i="10"/>
  <c r="AA89" i="10"/>
  <c r="Z89" i="10"/>
  <c r="X89" i="10"/>
  <c r="V89" i="10"/>
  <c r="S89" i="10"/>
  <c r="R89" i="10"/>
  <c r="P89" i="10"/>
  <c r="N89" i="10"/>
  <c r="K89" i="10"/>
  <c r="J89" i="10"/>
  <c r="H89" i="10"/>
  <c r="F89" i="10"/>
  <c r="IO87" i="10"/>
  <c r="IM87" i="10"/>
  <c r="IK87" i="10"/>
  <c r="IG87" i="10"/>
  <c r="IE87" i="10"/>
  <c r="IC87" i="10"/>
  <c r="HY87" i="10"/>
  <c r="HW87" i="10"/>
  <c r="HU87" i="10"/>
  <c r="HQ87" i="10"/>
  <c r="HO87" i="10"/>
  <c r="HM87" i="10"/>
  <c r="HI87" i="10"/>
  <c r="HG87" i="10"/>
  <c r="HE87" i="10"/>
  <c r="HA87" i="10"/>
  <c r="GY87" i="10"/>
  <c r="GW87" i="10"/>
  <c r="GS87" i="10"/>
  <c r="GQ87" i="10"/>
  <c r="GO87" i="10"/>
  <c r="GK87" i="10"/>
  <c r="GI87" i="10"/>
  <c r="GG87" i="10"/>
  <c r="GC87" i="10"/>
  <c r="GA87" i="10"/>
  <c r="FY87" i="10"/>
  <c r="FU87" i="10"/>
  <c r="FS87" i="10"/>
  <c r="FQ87" i="10"/>
  <c r="FM87" i="10"/>
  <c r="FK87" i="10"/>
  <c r="FI87" i="10"/>
  <c r="FE87" i="10"/>
  <c r="FC87" i="10"/>
  <c r="FA87" i="10"/>
  <c r="EW87" i="10"/>
  <c r="EU87" i="10"/>
  <c r="ES87" i="10"/>
  <c r="EO87" i="10"/>
  <c r="EM87" i="10"/>
  <c r="EK87" i="10"/>
  <c r="EG87" i="10"/>
  <c r="EE87" i="10"/>
  <c r="EC87" i="10"/>
  <c r="DY87" i="10"/>
  <c r="DW87" i="10"/>
  <c r="DU87" i="10"/>
  <c r="DQ87" i="10"/>
  <c r="DO87" i="10"/>
  <c r="DM87" i="10"/>
  <c r="DI87" i="10"/>
  <c r="DG87" i="10"/>
  <c r="DE87" i="10"/>
  <c r="DA87" i="10"/>
  <c r="CY87" i="10"/>
  <c r="CW87" i="10"/>
  <c r="CS87" i="10"/>
  <c r="CQ87" i="10"/>
  <c r="CO87" i="10"/>
  <c r="CK87" i="10"/>
  <c r="CI87" i="10"/>
  <c r="CG87" i="10"/>
  <c r="CC87" i="10"/>
  <c r="CA87" i="10"/>
  <c r="BY87" i="10"/>
  <c r="BU87" i="10"/>
  <c r="BS87" i="10"/>
  <c r="BQ87" i="10"/>
  <c r="BM87" i="10"/>
  <c r="BK87" i="10"/>
  <c r="BI87" i="10"/>
  <c r="BE87" i="10"/>
  <c r="BC87" i="10"/>
  <c r="BA87" i="10"/>
  <c r="AW87" i="10"/>
  <c r="AU87" i="10"/>
  <c r="AS87" i="10"/>
  <c r="AO87" i="10"/>
  <c r="AM87" i="10"/>
  <c r="AK87" i="10"/>
  <c r="AG87" i="10"/>
  <c r="AE87" i="10"/>
  <c r="AC87" i="10"/>
  <c r="Y87" i="10"/>
  <c r="W87" i="10"/>
  <c r="U87" i="10"/>
  <c r="Q87" i="10"/>
  <c r="O87" i="10"/>
  <c r="M87" i="10"/>
  <c r="I87" i="10"/>
  <c r="G87" i="10"/>
  <c r="E87" i="10"/>
  <c r="IW86" i="10"/>
  <c r="IW87" i="10" s="1"/>
  <c r="IU86" i="10"/>
  <c r="IU87" i="10" s="1"/>
  <c r="IS86" i="10"/>
  <c r="IS87" i="10" s="1"/>
  <c r="IQ86" i="10"/>
  <c r="IQ87" i="10" s="1"/>
  <c r="IP86" i="10"/>
  <c r="IP87" i="10" s="1"/>
  <c r="IN86" i="10"/>
  <c r="IN87" i="10" s="1"/>
  <c r="IL86" i="10"/>
  <c r="IL87" i="10" s="1"/>
  <c r="II86" i="10"/>
  <c r="II87" i="10" s="1"/>
  <c r="IH86" i="10"/>
  <c r="IH87" i="10" s="1"/>
  <c r="IF86" i="10"/>
  <c r="ID86" i="10"/>
  <c r="ID87" i="10" s="1"/>
  <c r="IA86" i="10"/>
  <c r="IA87" i="10" s="1"/>
  <c r="HZ86" i="10"/>
  <c r="HZ87" i="10" s="1"/>
  <c r="HX86" i="10"/>
  <c r="HX87" i="10" s="1"/>
  <c r="HV86" i="10"/>
  <c r="HV87" i="10" s="1"/>
  <c r="HS86" i="10"/>
  <c r="HS87" i="10" s="1"/>
  <c r="HR86" i="10"/>
  <c r="HR87" i="10" s="1"/>
  <c r="HP86" i="10"/>
  <c r="HP87" i="10" s="1"/>
  <c r="HN86" i="10"/>
  <c r="HN87" i="10" s="1"/>
  <c r="HK86" i="10"/>
  <c r="HK87" i="10" s="1"/>
  <c r="HJ86" i="10"/>
  <c r="HJ87" i="10" s="1"/>
  <c r="HH86" i="10"/>
  <c r="HH87" i="10" s="1"/>
  <c r="HF86" i="10"/>
  <c r="HF87" i="10" s="1"/>
  <c r="HC86" i="10"/>
  <c r="HC87" i="10" s="1"/>
  <c r="HB86" i="10"/>
  <c r="HB87" i="10" s="1"/>
  <c r="GZ86" i="10"/>
  <c r="GZ87" i="10" s="1"/>
  <c r="GX86" i="10"/>
  <c r="GX87" i="10" s="1"/>
  <c r="GU86" i="10"/>
  <c r="GU87" i="10" s="1"/>
  <c r="GT86" i="10"/>
  <c r="GT87" i="10" s="1"/>
  <c r="GR86" i="10"/>
  <c r="GR87" i="10" s="1"/>
  <c r="GP86" i="10"/>
  <c r="GM86" i="10"/>
  <c r="GM87" i="10" s="1"/>
  <c r="GL86" i="10"/>
  <c r="GL87" i="10" s="1"/>
  <c r="GJ86" i="10"/>
  <c r="GJ87" i="10" s="1"/>
  <c r="GH86" i="10"/>
  <c r="GH87" i="10" s="1"/>
  <c r="GE86" i="10"/>
  <c r="GE87" i="10" s="1"/>
  <c r="GD86" i="10"/>
  <c r="GD87" i="10" s="1"/>
  <c r="GB86" i="10"/>
  <c r="GB87" i="10" s="1"/>
  <c r="FZ86" i="10"/>
  <c r="FZ87" i="10" s="1"/>
  <c r="FW86" i="10"/>
  <c r="FW87" i="10" s="1"/>
  <c r="FV86" i="10"/>
  <c r="FV87" i="10" s="1"/>
  <c r="FT86" i="10"/>
  <c r="FR86" i="10"/>
  <c r="FR87" i="10" s="1"/>
  <c r="FO86" i="10"/>
  <c r="FO87" i="10" s="1"/>
  <c r="FN86" i="10"/>
  <c r="FN87" i="10" s="1"/>
  <c r="FL86" i="10"/>
  <c r="FL87" i="10" s="1"/>
  <c r="FJ86" i="10"/>
  <c r="FJ87" i="10" s="1"/>
  <c r="FG86" i="10"/>
  <c r="FG87" i="10" s="1"/>
  <c r="FF86" i="10"/>
  <c r="FF87" i="10" s="1"/>
  <c r="FD86" i="10"/>
  <c r="FD87" i="10" s="1"/>
  <c r="FB86" i="10"/>
  <c r="FB87" i="10" s="1"/>
  <c r="EY86" i="10"/>
  <c r="EY87" i="10" s="1"/>
  <c r="EX86" i="10"/>
  <c r="EX87" i="10" s="1"/>
  <c r="EV86" i="10"/>
  <c r="EV87" i="10" s="1"/>
  <c r="ET86" i="10"/>
  <c r="ET87" i="10" s="1"/>
  <c r="EQ86" i="10"/>
  <c r="EQ87" i="10" s="1"/>
  <c r="EP86" i="10"/>
  <c r="EP87" i="10" s="1"/>
  <c r="EN86" i="10"/>
  <c r="EN87" i="10" s="1"/>
  <c r="EL86" i="10"/>
  <c r="EI86" i="10"/>
  <c r="EI87" i="10" s="1"/>
  <c r="EH86" i="10"/>
  <c r="EH87" i="10" s="1"/>
  <c r="EF86" i="10"/>
  <c r="EF87" i="10" s="1"/>
  <c r="ED86" i="10"/>
  <c r="EA86" i="10"/>
  <c r="EA87" i="10" s="1"/>
  <c r="DZ86" i="10"/>
  <c r="DZ87" i="10" s="1"/>
  <c r="DX86" i="10"/>
  <c r="DX87" i="10" s="1"/>
  <c r="DV86" i="10"/>
  <c r="DV87" i="10" s="1"/>
  <c r="DS86" i="10"/>
  <c r="DS87" i="10" s="1"/>
  <c r="DR86" i="10"/>
  <c r="DR87" i="10" s="1"/>
  <c r="DP86" i="10"/>
  <c r="DP87" i="10" s="1"/>
  <c r="DN86" i="10"/>
  <c r="DN87" i="10" s="1"/>
  <c r="DK86" i="10"/>
  <c r="DK87" i="10" s="1"/>
  <c r="DJ86" i="10"/>
  <c r="DJ87" i="10" s="1"/>
  <c r="DH86" i="10"/>
  <c r="DF86" i="10"/>
  <c r="DF87" i="10" s="1"/>
  <c r="DC86" i="10"/>
  <c r="DC87" i="10" s="1"/>
  <c r="DB86" i="10"/>
  <c r="DB87" i="10" s="1"/>
  <c r="CZ86" i="10"/>
  <c r="CZ87" i="10" s="1"/>
  <c r="CX86" i="10"/>
  <c r="CU86" i="10"/>
  <c r="CU87" i="10" s="1"/>
  <c r="CT86" i="10"/>
  <c r="CT87" i="10" s="1"/>
  <c r="CR86" i="10"/>
  <c r="CR87" i="10" s="1"/>
  <c r="CP86" i="10"/>
  <c r="CP87" i="10" s="1"/>
  <c r="CM86" i="10"/>
  <c r="CM87" i="10" s="1"/>
  <c r="CL86" i="10"/>
  <c r="CL87" i="10" s="1"/>
  <c r="CJ86" i="10"/>
  <c r="CJ87" i="10" s="1"/>
  <c r="CH86" i="10"/>
  <c r="CH87" i="10" s="1"/>
  <c r="CE86" i="10"/>
  <c r="CE87" i="10" s="1"/>
  <c r="CD86" i="10"/>
  <c r="CD87" i="10" s="1"/>
  <c r="CB86" i="10"/>
  <c r="CB87" i="10" s="1"/>
  <c r="BZ86" i="10"/>
  <c r="BW86" i="10"/>
  <c r="BW87" i="10" s="1"/>
  <c r="BV86" i="10"/>
  <c r="BV87" i="10" s="1"/>
  <c r="BT86" i="10"/>
  <c r="BT87" i="10" s="1"/>
  <c r="BR86" i="10"/>
  <c r="BO86" i="10"/>
  <c r="BO87" i="10" s="1"/>
  <c r="BN86" i="10"/>
  <c r="BN87" i="10" s="1"/>
  <c r="BL86" i="10"/>
  <c r="BL87" i="10" s="1"/>
  <c r="BJ86" i="10"/>
  <c r="BJ87" i="10" s="1"/>
  <c r="BG86" i="10"/>
  <c r="BG87" i="10" s="1"/>
  <c r="BF86" i="10"/>
  <c r="BF87" i="10" s="1"/>
  <c r="BD86" i="10"/>
  <c r="BD87" i="10" s="1"/>
  <c r="BB86" i="10"/>
  <c r="BB87" i="10" s="1"/>
  <c r="AY86" i="10"/>
  <c r="AY87" i="10" s="1"/>
  <c r="AX86" i="10"/>
  <c r="AX87" i="10" s="1"/>
  <c r="AV86" i="10"/>
  <c r="AT86" i="10"/>
  <c r="AT87" i="10" s="1"/>
  <c r="AQ86" i="10"/>
  <c r="AQ87" i="10" s="1"/>
  <c r="AP86" i="10"/>
  <c r="AP87" i="10" s="1"/>
  <c r="AN86" i="10"/>
  <c r="AN87" i="10" s="1"/>
  <c r="AL86" i="10"/>
  <c r="AL87" i="10" s="1"/>
  <c r="AI86" i="10"/>
  <c r="AI87" i="10" s="1"/>
  <c r="AH86" i="10"/>
  <c r="AH87" i="10" s="1"/>
  <c r="AF86" i="10"/>
  <c r="AF87" i="10" s="1"/>
  <c r="AD86" i="10"/>
  <c r="AD87" i="10" s="1"/>
  <c r="AA86" i="10"/>
  <c r="AA87" i="10" s="1"/>
  <c r="Z86" i="10"/>
  <c r="Z87" i="10" s="1"/>
  <c r="X86" i="10"/>
  <c r="X87" i="10" s="1"/>
  <c r="V86" i="10"/>
  <c r="V87" i="10" s="1"/>
  <c r="S86" i="10"/>
  <c r="S87" i="10" s="1"/>
  <c r="R86" i="10"/>
  <c r="R87" i="10" s="1"/>
  <c r="P86" i="10"/>
  <c r="P87" i="10" s="1"/>
  <c r="N86" i="10"/>
  <c r="K86" i="10"/>
  <c r="J86" i="10"/>
  <c r="J87" i="10" s="1"/>
  <c r="H86" i="10"/>
  <c r="H87" i="10" s="1"/>
  <c r="F86" i="10"/>
  <c r="IU83" i="10"/>
  <c r="IS83" i="10"/>
  <c r="IQ83" i="10"/>
  <c r="IP83" i="10"/>
  <c r="IN83" i="10"/>
  <c r="IL83" i="10"/>
  <c r="II83" i="10"/>
  <c r="IH83" i="10"/>
  <c r="IF83" i="10"/>
  <c r="ID83" i="10"/>
  <c r="IA83" i="10"/>
  <c r="HZ83" i="10"/>
  <c r="HX83" i="10"/>
  <c r="HV83" i="10"/>
  <c r="HS83" i="10"/>
  <c r="HR83" i="10"/>
  <c r="HP83" i="10"/>
  <c r="HN83" i="10"/>
  <c r="HK83" i="10"/>
  <c r="HJ83" i="10"/>
  <c r="HH83" i="10"/>
  <c r="HF83" i="10"/>
  <c r="HC83" i="10"/>
  <c r="HB83" i="10"/>
  <c r="GZ83" i="10"/>
  <c r="GX83" i="10"/>
  <c r="GU83" i="10"/>
  <c r="GT83" i="10"/>
  <c r="GR83" i="10"/>
  <c r="GP83" i="10"/>
  <c r="GM83" i="10"/>
  <c r="GL83" i="10"/>
  <c r="GJ83" i="10"/>
  <c r="GH83" i="10"/>
  <c r="GE83" i="10"/>
  <c r="GD83" i="10"/>
  <c r="GB83" i="10"/>
  <c r="FZ83" i="10"/>
  <c r="FW83" i="10"/>
  <c r="FV83" i="10"/>
  <c r="FT83" i="10"/>
  <c r="FR83" i="10"/>
  <c r="FO83" i="10"/>
  <c r="FN83" i="10"/>
  <c r="FL83" i="10"/>
  <c r="FJ83" i="10"/>
  <c r="FG83" i="10"/>
  <c r="FF83" i="10"/>
  <c r="FD83" i="10"/>
  <c r="FB83" i="10"/>
  <c r="EY83" i="10"/>
  <c r="EX83" i="10"/>
  <c r="EV83" i="10"/>
  <c r="ET83" i="10"/>
  <c r="EQ83" i="10"/>
  <c r="EP83" i="10"/>
  <c r="EN83" i="10"/>
  <c r="EL83" i="10"/>
  <c r="EI83" i="10"/>
  <c r="EH83" i="10"/>
  <c r="EF83" i="10"/>
  <c r="ED83" i="10"/>
  <c r="EA83" i="10"/>
  <c r="DZ83" i="10"/>
  <c r="DX83" i="10"/>
  <c r="DV83" i="10"/>
  <c r="DS83" i="10"/>
  <c r="DR83" i="10"/>
  <c r="DP83" i="10"/>
  <c r="DN83" i="10"/>
  <c r="DK83" i="10"/>
  <c r="DJ83" i="10"/>
  <c r="DH83" i="10"/>
  <c r="DF83" i="10"/>
  <c r="DC83" i="10"/>
  <c r="DB83" i="10"/>
  <c r="CZ83" i="10"/>
  <c r="CX83" i="10"/>
  <c r="CU83" i="10"/>
  <c r="CT83" i="10"/>
  <c r="CR83" i="10"/>
  <c r="CP83" i="10"/>
  <c r="CM83" i="10"/>
  <c r="CL83" i="10"/>
  <c r="CJ83" i="10"/>
  <c r="CH83" i="10"/>
  <c r="CE83" i="10"/>
  <c r="CD83" i="10"/>
  <c r="CB83" i="10"/>
  <c r="BZ83" i="10"/>
  <c r="BW83" i="10"/>
  <c r="BV83" i="10"/>
  <c r="BT83" i="10"/>
  <c r="BR83" i="10"/>
  <c r="BO83" i="10"/>
  <c r="BN83" i="10"/>
  <c r="BL83" i="10"/>
  <c r="BJ83" i="10"/>
  <c r="BG83" i="10"/>
  <c r="BF83" i="10"/>
  <c r="BD83" i="10"/>
  <c r="BB83" i="10"/>
  <c r="AY83" i="10"/>
  <c r="AX83" i="10"/>
  <c r="AV83" i="10"/>
  <c r="AT83" i="10"/>
  <c r="AQ83" i="10"/>
  <c r="AP83" i="10"/>
  <c r="AN83" i="10"/>
  <c r="AL83" i="10"/>
  <c r="AG83" i="10"/>
  <c r="AI83" i="10" s="1"/>
  <c r="AF83" i="10"/>
  <c r="AD83" i="10"/>
  <c r="AA83" i="10"/>
  <c r="Z83" i="10"/>
  <c r="X83" i="10"/>
  <c r="V83" i="10"/>
  <c r="S83" i="10"/>
  <c r="R83" i="10"/>
  <c r="P83" i="10"/>
  <c r="N83" i="10"/>
  <c r="K83" i="10"/>
  <c r="J83" i="10"/>
  <c r="H83" i="10"/>
  <c r="F83" i="10"/>
  <c r="IO82" i="10"/>
  <c r="IO84" i="10" s="1"/>
  <c r="IM82" i="10"/>
  <c r="IM84" i="10" s="1"/>
  <c r="IK82" i="10"/>
  <c r="IK84" i="10" s="1"/>
  <c r="IG82" i="10"/>
  <c r="IG84" i="10" s="1"/>
  <c r="IE82" i="10"/>
  <c r="IE84" i="10" s="1"/>
  <c r="IC82" i="10"/>
  <c r="IC84" i="10" s="1"/>
  <c r="HY82" i="10"/>
  <c r="HY84" i="10" s="1"/>
  <c r="HW82" i="10"/>
  <c r="HW84" i="10" s="1"/>
  <c r="HU82" i="10"/>
  <c r="HU84" i="10" s="1"/>
  <c r="HQ82" i="10"/>
  <c r="HQ84" i="10" s="1"/>
  <c r="HO82" i="10"/>
  <c r="HO84" i="10" s="1"/>
  <c r="HM82" i="10"/>
  <c r="HM84" i="10" s="1"/>
  <c r="HI82" i="10"/>
  <c r="HI84" i="10" s="1"/>
  <c r="HG82" i="10"/>
  <c r="HG84" i="10" s="1"/>
  <c r="HE82" i="10"/>
  <c r="HE84" i="10" s="1"/>
  <c r="HA82" i="10"/>
  <c r="HA84" i="10" s="1"/>
  <c r="GY82" i="10"/>
  <c r="GY84" i="10" s="1"/>
  <c r="GW82" i="10"/>
  <c r="GW84" i="10" s="1"/>
  <c r="GS82" i="10"/>
  <c r="GS84" i="10" s="1"/>
  <c r="GQ82" i="10"/>
  <c r="GQ84" i="10" s="1"/>
  <c r="GO82" i="10"/>
  <c r="GO84" i="10" s="1"/>
  <c r="GK82" i="10"/>
  <c r="GK84" i="10" s="1"/>
  <c r="GI82" i="10"/>
  <c r="GI84" i="10" s="1"/>
  <c r="GG82" i="10"/>
  <c r="GG84" i="10" s="1"/>
  <c r="GC82" i="10"/>
  <c r="GC84" i="10" s="1"/>
  <c r="GA82" i="10"/>
  <c r="GA84" i="10" s="1"/>
  <c r="FY82" i="10"/>
  <c r="FY84" i="10" s="1"/>
  <c r="FU82" i="10"/>
  <c r="FU84" i="10" s="1"/>
  <c r="FS82" i="10"/>
  <c r="FS84" i="10" s="1"/>
  <c r="FQ82" i="10"/>
  <c r="FQ84" i="10" s="1"/>
  <c r="FM82" i="10"/>
  <c r="FM84" i="10" s="1"/>
  <c r="FK82" i="10"/>
  <c r="FK84" i="10" s="1"/>
  <c r="FI82" i="10"/>
  <c r="FI84" i="10" s="1"/>
  <c r="FE82" i="10"/>
  <c r="FE84" i="10" s="1"/>
  <c r="FC82" i="10"/>
  <c r="FC84" i="10" s="1"/>
  <c r="FA82" i="10"/>
  <c r="FA84" i="10" s="1"/>
  <c r="EW82" i="10"/>
  <c r="EW84" i="10" s="1"/>
  <c r="EU82" i="10"/>
  <c r="EU84" i="10" s="1"/>
  <c r="ES82" i="10"/>
  <c r="ES84" i="10" s="1"/>
  <c r="EO82" i="10"/>
  <c r="EO84" i="10" s="1"/>
  <c r="EM82" i="10"/>
  <c r="EM84" i="10" s="1"/>
  <c r="EK82" i="10"/>
  <c r="EK84" i="10" s="1"/>
  <c r="EG82" i="10"/>
  <c r="EG84" i="10" s="1"/>
  <c r="EE82" i="10"/>
  <c r="EE84" i="10" s="1"/>
  <c r="EC82" i="10"/>
  <c r="EC84" i="10" s="1"/>
  <c r="DY82" i="10"/>
  <c r="DY84" i="10" s="1"/>
  <c r="DW82" i="10"/>
  <c r="DW84" i="10" s="1"/>
  <c r="DU82" i="10"/>
  <c r="DU84" i="10" s="1"/>
  <c r="DQ82" i="10"/>
  <c r="DQ84" i="10" s="1"/>
  <c r="DO82" i="10"/>
  <c r="DO84" i="10" s="1"/>
  <c r="DM82" i="10"/>
  <c r="DM84" i="10" s="1"/>
  <c r="DI82" i="10"/>
  <c r="DI84" i="10" s="1"/>
  <c r="DG82" i="10"/>
  <c r="DG84" i="10" s="1"/>
  <c r="DE82" i="10"/>
  <c r="DE84" i="10" s="1"/>
  <c r="DA82" i="10"/>
  <c r="DA84" i="10" s="1"/>
  <c r="CY82" i="10"/>
  <c r="CY84" i="10" s="1"/>
  <c r="CW82" i="10"/>
  <c r="CW84" i="10" s="1"/>
  <c r="CS82" i="10"/>
  <c r="CS84" i="10" s="1"/>
  <c r="CQ82" i="10"/>
  <c r="CQ84" i="10" s="1"/>
  <c r="CO82" i="10"/>
  <c r="CO84" i="10" s="1"/>
  <c r="CK82" i="10"/>
  <c r="CK84" i="10" s="1"/>
  <c r="CI82" i="10"/>
  <c r="CI84" i="10" s="1"/>
  <c r="CG82" i="10"/>
  <c r="CG84" i="10" s="1"/>
  <c r="CC82" i="10"/>
  <c r="CC84" i="10" s="1"/>
  <c r="CA82" i="10"/>
  <c r="CA84" i="10" s="1"/>
  <c r="BY82" i="10"/>
  <c r="BY84" i="10" s="1"/>
  <c r="BU82" i="10"/>
  <c r="BU84" i="10" s="1"/>
  <c r="BS82" i="10"/>
  <c r="BS84" i="10" s="1"/>
  <c r="BQ82" i="10"/>
  <c r="BQ84" i="10" s="1"/>
  <c r="BM82" i="10"/>
  <c r="BM84" i="10" s="1"/>
  <c r="BK82" i="10"/>
  <c r="BK84" i="10" s="1"/>
  <c r="BI82" i="10"/>
  <c r="BI84" i="10" s="1"/>
  <c r="BE82" i="10"/>
  <c r="BE84" i="10" s="1"/>
  <c r="BC82" i="10"/>
  <c r="BC84" i="10" s="1"/>
  <c r="BA82" i="10"/>
  <c r="BA84" i="10" s="1"/>
  <c r="AW82" i="10"/>
  <c r="AW84" i="10" s="1"/>
  <c r="AU82" i="10"/>
  <c r="AU84" i="10" s="1"/>
  <c r="AS82" i="10"/>
  <c r="AS84" i="10" s="1"/>
  <c r="AO82" i="10"/>
  <c r="AO84" i="10" s="1"/>
  <c r="AM82" i="10"/>
  <c r="AM84" i="10" s="1"/>
  <c r="AK82" i="10"/>
  <c r="AK84" i="10" s="1"/>
  <c r="AG82" i="10"/>
  <c r="AE82" i="10"/>
  <c r="AE84" i="10" s="1"/>
  <c r="AC82" i="10"/>
  <c r="AC84" i="10" s="1"/>
  <c r="Y82" i="10"/>
  <c r="Y84" i="10" s="1"/>
  <c r="W82" i="10"/>
  <c r="W84" i="10" s="1"/>
  <c r="U82" i="10"/>
  <c r="U84" i="10" s="1"/>
  <c r="Q82" i="10"/>
  <c r="Q84" i="10" s="1"/>
  <c r="O82" i="10"/>
  <c r="O84" i="10" s="1"/>
  <c r="M82" i="10"/>
  <c r="M84" i="10" s="1"/>
  <c r="I82" i="10"/>
  <c r="I84" i="10" s="1"/>
  <c r="G82" i="10"/>
  <c r="G84" i="10" s="1"/>
  <c r="E82" i="10"/>
  <c r="E84" i="10" s="1"/>
  <c r="IW81" i="10"/>
  <c r="IU81" i="10"/>
  <c r="IS81" i="10"/>
  <c r="IQ81" i="10"/>
  <c r="IP81" i="10"/>
  <c r="IN81" i="10"/>
  <c r="IL81" i="10"/>
  <c r="II81" i="10"/>
  <c r="IH81" i="10"/>
  <c r="IF81" i="10"/>
  <c r="ID81" i="10"/>
  <c r="IA81" i="10"/>
  <c r="HZ81" i="10"/>
  <c r="HX81" i="10"/>
  <c r="HV81" i="10"/>
  <c r="HS81" i="10"/>
  <c r="HR81" i="10"/>
  <c r="HP81" i="10"/>
  <c r="HN81" i="10"/>
  <c r="HK81" i="10"/>
  <c r="HJ81" i="10"/>
  <c r="HH81" i="10"/>
  <c r="HF81" i="10"/>
  <c r="HC81" i="10"/>
  <c r="HB81" i="10"/>
  <c r="GZ81" i="10"/>
  <c r="GX81" i="10"/>
  <c r="GU81" i="10"/>
  <c r="GT81" i="10"/>
  <c r="GR81" i="10"/>
  <c r="GP81" i="10"/>
  <c r="GM81" i="10"/>
  <c r="GL81" i="10"/>
  <c r="GJ81" i="10"/>
  <c r="GH81" i="10"/>
  <c r="GE81" i="10"/>
  <c r="GD81" i="10"/>
  <c r="GB81" i="10"/>
  <c r="FZ81" i="10"/>
  <c r="FW81" i="10"/>
  <c r="FV81" i="10"/>
  <c r="FT81" i="10"/>
  <c r="FR81" i="10"/>
  <c r="FO81" i="10"/>
  <c r="FN81" i="10"/>
  <c r="FL81" i="10"/>
  <c r="FJ81" i="10"/>
  <c r="FG81" i="10"/>
  <c r="FF81" i="10"/>
  <c r="FD81" i="10"/>
  <c r="FB81" i="10"/>
  <c r="EY81" i="10"/>
  <c r="EX81" i="10"/>
  <c r="EV81" i="10"/>
  <c r="ET81" i="10"/>
  <c r="EQ81" i="10"/>
  <c r="EP81" i="10"/>
  <c r="EN81" i="10"/>
  <c r="EL81" i="10"/>
  <c r="EI81" i="10"/>
  <c r="EH81" i="10"/>
  <c r="EF81" i="10"/>
  <c r="ED81" i="10"/>
  <c r="EA81" i="10"/>
  <c r="DZ81" i="10"/>
  <c r="DX81" i="10"/>
  <c r="DV81" i="10"/>
  <c r="DS81" i="10"/>
  <c r="DR81" i="10"/>
  <c r="DP81" i="10"/>
  <c r="DN81" i="10"/>
  <c r="DK81" i="10"/>
  <c r="DJ81" i="10"/>
  <c r="DH81" i="10"/>
  <c r="DF81" i="10"/>
  <c r="DC81" i="10"/>
  <c r="DB81" i="10"/>
  <c r="CZ81" i="10"/>
  <c r="CX81" i="10"/>
  <c r="CU81" i="10"/>
  <c r="CT81" i="10"/>
  <c r="CR81" i="10"/>
  <c r="CP81" i="10"/>
  <c r="CM81" i="10"/>
  <c r="CL81" i="10"/>
  <c r="CJ81" i="10"/>
  <c r="CH81" i="10"/>
  <c r="CE81" i="10"/>
  <c r="CD81" i="10"/>
  <c r="CB81" i="10"/>
  <c r="BZ81" i="10"/>
  <c r="BW81" i="10"/>
  <c r="BV81" i="10"/>
  <c r="BT81" i="10"/>
  <c r="BR81" i="10"/>
  <c r="BO81" i="10"/>
  <c r="BN81" i="10"/>
  <c r="BL81" i="10"/>
  <c r="BJ81" i="10"/>
  <c r="BG81" i="10"/>
  <c r="BF81" i="10"/>
  <c r="BD81" i="10"/>
  <c r="BB81" i="10"/>
  <c r="AY81" i="10"/>
  <c r="AX81" i="10"/>
  <c r="AV81" i="10"/>
  <c r="AT81" i="10"/>
  <c r="AQ81" i="10"/>
  <c r="AP81" i="10"/>
  <c r="AN81" i="10"/>
  <c r="AL81" i="10"/>
  <c r="AI81" i="10"/>
  <c r="AH81" i="10"/>
  <c r="AF81" i="10"/>
  <c r="AD81" i="10"/>
  <c r="AA81" i="10"/>
  <c r="Z81" i="10"/>
  <c r="X81" i="10"/>
  <c r="V81" i="10"/>
  <c r="S81" i="10"/>
  <c r="R81" i="10"/>
  <c r="P81" i="10"/>
  <c r="N81" i="10"/>
  <c r="K81" i="10"/>
  <c r="J81" i="10"/>
  <c r="H81" i="10"/>
  <c r="F81" i="10"/>
  <c r="IW80" i="10"/>
  <c r="IU80" i="10"/>
  <c r="IS80" i="10"/>
  <c r="IQ80" i="10"/>
  <c r="IP80" i="10"/>
  <c r="IN80" i="10"/>
  <c r="IL80" i="10"/>
  <c r="II80" i="10"/>
  <c r="IH80" i="10"/>
  <c r="IF80" i="10"/>
  <c r="ID80" i="10"/>
  <c r="IA80" i="10"/>
  <c r="HZ80" i="10"/>
  <c r="HX80" i="10"/>
  <c r="HV80" i="10"/>
  <c r="HS80" i="10"/>
  <c r="HR80" i="10"/>
  <c r="HP80" i="10"/>
  <c r="HN80" i="10"/>
  <c r="HK80" i="10"/>
  <c r="HJ80" i="10"/>
  <c r="HH80" i="10"/>
  <c r="HF80" i="10"/>
  <c r="HC80" i="10"/>
  <c r="HB80" i="10"/>
  <c r="GZ80" i="10"/>
  <c r="GX80" i="10"/>
  <c r="GU80" i="10"/>
  <c r="GT80" i="10"/>
  <c r="GR80" i="10"/>
  <c r="GP80" i="10"/>
  <c r="GM80" i="10"/>
  <c r="GL80" i="10"/>
  <c r="GJ80" i="10"/>
  <c r="GH80" i="10"/>
  <c r="GE80" i="10"/>
  <c r="GD80" i="10"/>
  <c r="GB80" i="10"/>
  <c r="FZ80" i="10"/>
  <c r="FW80" i="10"/>
  <c r="FV80" i="10"/>
  <c r="FT80" i="10"/>
  <c r="FR80" i="10"/>
  <c r="FO80" i="10"/>
  <c r="FN80" i="10"/>
  <c r="FL80" i="10"/>
  <c r="FJ80" i="10"/>
  <c r="FG80" i="10"/>
  <c r="FF80" i="10"/>
  <c r="FD80" i="10"/>
  <c r="FB80" i="10"/>
  <c r="EY80" i="10"/>
  <c r="EX80" i="10"/>
  <c r="EV80" i="10"/>
  <c r="ET80" i="10"/>
  <c r="EQ80" i="10"/>
  <c r="EP80" i="10"/>
  <c r="EN80" i="10"/>
  <c r="EL80" i="10"/>
  <c r="EI80" i="10"/>
  <c r="EH80" i="10"/>
  <c r="EF80" i="10"/>
  <c r="ED80" i="10"/>
  <c r="EA80" i="10"/>
  <c r="DZ80" i="10"/>
  <c r="DX80" i="10"/>
  <c r="DV80" i="10"/>
  <c r="DS80" i="10"/>
  <c r="DR80" i="10"/>
  <c r="DP80" i="10"/>
  <c r="DN80" i="10"/>
  <c r="DK80" i="10"/>
  <c r="DJ80" i="10"/>
  <c r="DH80" i="10"/>
  <c r="DF80" i="10"/>
  <c r="DC80" i="10"/>
  <c r="DB80" i="10"/>
  <c r="CZ80" i="10"/>
  <c r="CX80" i="10"/>
  <c r="CU80" i="10"/>
  <c r="CT80" i="10"/>
  <c r="CR80" i="10"/>
  <c r="CP80" i="10"/>
  <c r="CM80" i="10"/>
  <c r="CL80" i="10"/>
  <c r="CJ80" i="10"/>
  <c r="CH80" i="10"/>
  <c r="CE80" i="10"/>
  <c r="CD80" i="10"/>
  <c r="CB80" i="10"/>
  <c r="BZ80" i="10"/>
  <c r="BW80" i="10"/>
  <c r="BV80" i="10"/>
  <c r="BT80" i="10"/>
  <c r="BR80" i="10"/>
  <c r="BO80" i="10"/>
  <c r="BN80" i="10"/>
  <c r="BL80" i="10"/>
  <c r="BJ80" i="10"/>
  <c r="BG80" i="10"/>
  <c r="BF80" i="10"/>
  <c r="BD80" i="10"/>
  <c r="BB80" i="10"/>
  <c r="AY80" i="10"/>
  <c r="AX80" i="10"/>
  <c r="AV80" i="10"/>
  <c r="AT80" i="10"/>
  <c r="AQ80" i="10"/>
  <c r="AP80" i="10"/>
  <c r="AN80" i="10"/>
  <c r="AL80" i="10"/>
  <c r="AI80" i="10"/>
  <c r="AH80" i="10"/>
  <c r="AF80" i="10"/>
  <c r="AD80" i="10"/>
  <c r="AA80" i="10"/>
  <c r="Z80" i="10"/>
  <c r="X80" i="10"/>
  <c r="V80" i="10"/>
  <c r="S80" i="10"/>
  <c r="R80" i="10"/>
  <c r="P80" i="10"/>
  <c r="N80" i="10"/>
  <c r="K80" i="10"/>
  <c r="J80" i="10"/>
  <c r="H80" i="10"/>
  <c r="F80" i="10"/>
  <c r="IW79" i="10"/>
  <c r="IU79" i="10"/>
  <c r="IS79" i="10"/>
  <c r="IQ79" i="10"/>
  <c r="IQ82" i="10" s="1"/>
  <c r="II79" i="10"/>
  <c r="IA79" i="10"/>
  <c r="HS79" i="10"/>
  <c r="HS82" i="10" s="1"/>
  <c r="HK79" i="10"/>
  <c r="HC79" i="10"/>
  <c r="GU79" i="10"/>
  <c r="GM79" i="10"/>
  <c r="GE79" i="10"/>
  <c r="FW79" i="10"/>
  <c r="FO79" i="10"/>
  <c r="FG79" i="10"/>
  <c r="FG82" i="10" s="1"/>
  <c r="EY79" i="10"/>
  <c r="EQ79" i="10"/>
  <c r="EI79" i="10"/>
  <c r="EA79" i="10"/>
  <c r="DS79" i="10"/>
  <c r="DK79" i="10"/>
  <c r="DC79" i="10"/>
  <c r="CU79" i="10"/>
  <c r="CU82" i="10" s="1"/>
  <c r="CM79" i="10"/>
  <c r="CE79" i="10"/>
  <c r="BW79" i="10"/>
  <c r="BO79" i="10"/>
  <c r="BG79" i="10"/>
  <c r="AY79" i="10"/>
  <c r="AQ79" i="10"/>
  <c r="AI79" i="10"/>
  <c r="AI82" i="10" s="1"/>
  <c r="AA79" i="10"/>
  <c r="S79" i="10"/>
  <c r="K79" i="10"/>
  <c r="D79" i="10"/>
  <c r="ID79" i="10" s="1"/>
  <c r="IW77" i="10"/>
  <c r="IU77" i="10"/>
  <c r="IS77" i="10"/>
  <c r="IQ77" i="10"/>
  <c r="IP77" i="10"/>
  <c r="IN77" i="10"/>
  <c r="IL77" i="10"/>
  <c r="II77" i="10"/>
  <c r="IH77" i="10"/>
  <c r="IF77" i="10"/>
  <c r="ID77" i="10"/>
  <c r="IA77" i="10"/>
  <c r="HZ77" i="10"/>
  <c r="HX77" i="10"/>
  <c r="HV77" i="10"/>
  <c r="HS77" i="10"/>
  <c r="HR77" i="10"/>
  <c r="HP77" i="10"/>
  <c r="HN77" i="10"/>
  <c r="HK77" i="10"/>
  <c r="HJ77" i="10"/>
  <c r="HH77" i="10"/>
  <c r="HF77" i="10"/>
  <c r="HC77" i="10"/>
  <c r="HB77" i="10"/>
  <c r="GZ77" i="10"/>
  <c r="GX77" i="10"/>
  <c r="GU77" i="10"/>
  <c r="GT77" i="10"/>
  <c r="GR77" i="10"/>
  <c r="GP77" i="10"/>
  <c r="GM77" i="10"/>
  <c r="GL77" i="10"/>
  <c r="GJ77" i="10"/>
  <c r="GH77" i="10"/>
  <c r="GE77" i="10"/>
  <c r="GD77" i="10"/>
  <c r="GB77" i="10"/>
  <c r="FZ77" i="10"/>
  <c r="FW77" i="10"/>
  <c r="FV77" i="10"/>
  <c r="FT77" i="10"/>
  <c r="FR77" i="10"/>
  <c r="FO77" i="10"/>
  <c r="FN77" i="10"/>
  <c r="FL77" i="10"/>
  <c r="FJ77" i="10"/>
  <c r="FG77" i="10"/>
  <c r="FF77" i="10"/>
  <c r="FD77" i="10"/>
  <c r="FB77" i="10"/>
  <c r="EY77" i="10"/>
  <c r="EX77" i="10"/>
  <c r="EV77" i="10"/>
  <c r="ET77" i="10"/>
  <c r="EQ77" i="10"/>
  <c r="EP77" i="10"/>
  <c r="EN77" i="10"/>
  <c r="EL77" i="10"/>
  <c r="EI77" i="10"/>
  <c r="EH77" i="10"/>
  <c r="EF77" i="10"/>
  <c r="ED77" i="10"/>
  <c r="EA77" i="10"/>
  <c r="DZ77" i="10"/>
  <c r="DX77" i="10"/>
  <c r="DV77" i="10"/>
  <c r="DS77" i="10"/>
  <c r="DR77" i="10"/>
  <c r="DP77" i="10"/>
  <c r="DN77" i="10"/>
  <c r="DK77" i="10"/>
  <c r="DJ77" i="10"/>
  <c r="DH77" i="10"/>
  <c r="DF77" i="10"/>
  <c r="DC77" i="10"/>
  <c r="DB77" i="10"/>
  <c r="CZ77" i="10"/>
  <c r="CX77" i="10"/>
  <c r="CU77" i="10"/>
  <c r="CT77" i="10"/>
  <c r="CR77" i="10"/>
  <c r="CP77" i="10"/>
  <c r="CM77" i="10"/>
  <c r="CL77" i="10"/>
  <c r="CJ77" i="10"/>
  <c r="CH77" i="10"/>
  <c r="CE77" i="10"/>
  <c r="CD77" i="10"/>
  <c r="CB77" i="10"/>
  <c r="BZ77" i="10"/>
  <c r="BW77" i="10"/>
  <c r="BV77" i="10"/>
  <c r="BT77" i="10"/>
  <c r="BR77" i="10"/>
  <c r="BO77" i="10"/>
  <c r="BN77" i="10"/>
  <c r="BL77" i="10"/>
  <c r="BJ77" i="10"/>
  <c r="BG77" i="10"/>
  <c r="BF77" i="10"/>
  <c r="BD77" i="10"/>
  <c r="BB77" i="10"/>
  <c r="AY77" i="10"/>
  <c r="AX77" i="10"/>
  <c r="AV77" i="10"/>
  <c r="AT77" i="10"/>
  <c r="AQ77" i="10"/>
  <c r="AP77" i="10"/>
  <c r="AN77" i="10"/>
  <c r="AL77" i="10"/>
  <c r="AI77" i="10"/>
  <c r="AH77" i="10"/>
  <c r="AF77" i="10"/>
  <c r="AD77" i="10"/>
  <c r="AA77" i="10"/>
  <c r="Z77" i="10"/>
  <c r="X77" i="10"/>
  <c r="V77" i="10"/>
  <c r="S77" i="10"/>
  <c r="R77" i="10"/>
  <c r="P77" i="10"/>
  <c r="N77" i="10"/>
  <c r="K77" i="10"/>
  <c r="J77" i="10"/>
  <c r="H77" i="10"/>
  <c r="F77" i="10"/>
  <c r="IW76" i="10"/>
  <c r="IU76" i="10"/>
  <c r="IS76" i="10"/>
  <c r="IQ76" i="10"/>
  <c r="IP76" i="10"/>
  <c r="IN76" i="10"/>
  <c r="IL76" i="10"/>
  <c r="II76" i="10"/>
  <c r="IH76" i="10"/>
  <c r="IF76" i="10"/>
  <c r="ID76" i="10"/>
  <c r="IA76" i="10"/>
  <c r="HZ76" i="10"/>
  <c r="HX76" i="10"/>
  <c r="HV76" i="10"/>
  <c r="HS76" i="10"/>
  <c r="HR76" i="10"/>
  <c r="HP76" i="10"/>
  <c r="HN76" i="10"/>
  <c r="HK76" i="10"/>
  <c r="HJ76" i="10"/>
  <c r="HH76" i="10"/>
  <c r="HF76" i="10"/>
  <c r="HC76" i="10"/>
  <c r="HB76" i="10"/>
  <c r="GZ76" i="10"/>
  <c r="GX76" i="10"/>
  <c r="GU76" i="10"/>
  <c r="GT76" i="10"/>
  <c r="GR76" i="10"/>
  <c r="GP76" i="10"/>
  <c r="GM76" i="10"/>
  <c r="GL76" i="10"/>
  <c r="GJ76" i="10"/>
  <c r="GH76" i="10"/>
  <c r="GE76" i="10"/>
  <c r="GD76" i="10"/>
  <c r="GB76" i="10"/>
  <c r="FZ76" i="10"/>
  <c r="FW76" i="10"/>
  <c r="FV76" i="10"/>
  <c r="FT76" i="10"/>
  <c r="FR76" i="10"/>
  <c r="FO76" i="10"/>
  <c r="FN76" i="10"/>
  <c r="FL76" i="10"/>
  <c r="FJ76" i="10"/>
  <c r="FG76" i="10"/>
  <c r="FF76" i="10"/>
  <c r="FD76" i="10"/>
  <c r="FB76" i="10"/>
  <c r="EY76" i="10"/>
  <c r="EX76" i="10"/>
  <c r="EV76" i="10"/>
  <c r="ET76" i="10"/>
  <c r="EQ76" i="10"/>
  <c r="EP76" i="10"/>
  <c r="EN76" i="10"/>
  <c r="EL76" i="10"/>
  <c r="EI76" i="10"/>
  <c r="EH76" i="10"/>
  <c r="EF76" i="10"/>
  <c r="ED76" i="10"/>
  <c r="EA76" i="10"/>
  <c r="DZ76" i="10"/>
  <c r="DX76" i="10"/>
  <c r="DV76" i="10"/>
  <c r="DS76" i="10"/>
  <c r="DR76" i="10"/>
  <c r="DP76" i="10"/>
  <c r="DN76" i="10"/>
  <c r="DK76" i="10"/>
  <c r="DJ76" i="10"/>
  <c r="DH76" i="10"/>
  <c r="DF76" i="10"/>
  <c r="DC76" i="10"/>
  <c r="DB76" i="10"/>
  <c r="CZ76" i="10"/>
  <c r="CX76" i="10"/>
  <c r="CU76" i="10"/>
  <c r="CT76" i="10"/>
  <c r="CR76" i="10"/>
  <c r="CP76" i="10"/>
  <c r="CM76" i="10"/>
  <c r="CL76" i="10"/>
  <c r="CJ76" i="10"/>
  <c r="CH76" i="10"/>
  <c r="CE76" i="10"/>
  <c r="CD76" i="10"/>
  <c r="CB76" i="10"/>
  <c r="BZ76" i="10"/>
  <c r="BW76" i="10"/>
  <c r="BV76" i="10"/>
  <c r="BT76" i="10"/>
  <c r="BR76" i="10"/>
  <c r="BO76" i="10"/>
  <c r="BN76" i="10"/>
  <c r="BL76" i="10"/>
  <c r="BJ76" i="10"/>
  <c r="BG76" i="10"/>
  <c r="BF76" i="10"/>
  <c r="BD76" i="10"/>
  <c r="BB76" i="10"/>
  <c r="AY76" i="10"/>
  <c r="AX76" i="10"/>
  <c r="AV76" i="10"/>
  <c r="AT76" i="10"/>
  <c r="AQ76" i="10"/>
  <c r="AP76" i="10"/>
  <c r="AN76" i="10"/>
  <c r="AL76" i="10"/>
  <c r="AI76" i="10"/>
  <c r="AH76" i="10"/>
  <c r="AF76" i="10"/>
  <c r="AD76" i="10"/>
  <c r="AA76" i="10"/>
  <c r="Z76" i="10"/>
  <c r="X76" i="10"/>
  <c r="V76" i="10"/>
  <c r="S76" i="10"/>
  <c r="R76" i="10"/>
  <c r="P76" i="10"/>
  <c r="N76" i="10"/>
  <c r="K76" i="10"/>
  <c r="J76" i="10"/>
  <c r="H76" i="10"/>
  <c r="F76" i="10"/>
  <c r="IW75" i="10"/>
  <c r="IU75" i="10"/>
  <c r="IS75" i="10"/>
  <c r="IQ75" i="10"/>
  <c r="IP75" i="10"/>
  <c r="IN75" i="10"/>
  <c r="IL75" i="10"/>
  <c r="II75" i="10"/>
  <c r="IH75" i="10"/>
  <c r="IF75" i="10"/>
  <c r="ID75" i="10"/>
  <c r="IA75" i="10"/>
  <c r="HZ75" i="10"/>
  <c r="HX75" i="10"/>
  <c r="HV75" i="10"/>
  <c r="HS75" i="10"/>
  <c r="HR75" i="10"/>
  <c r="HP75" i="10"/>
  <c r="HN75" i="10"/>
  <c r="HK75" i="10"/>
  <c r="HJ75" i="10"/>
  <c r="HH75" i="10"/>
  <c r="HF75" i="10"/>
  <c r="HC75" i="10"/>
  <c r="HB75" i="10"/>
  <c r="GZ75" i="10"/>
  <c r="GX75" i="10"/>
  <c r="GU75" i="10"/>
  <c r="GT75" i="10"/>
  <c r="GR75" i="10"/>
  <c r="GP75" i="10"/>
  <c r="GM75" i="10"/>
  <c r="GL75" i="10"/>
  <c r="GJ75" i="10"/>
  <c r="GH75" i="10"/>
  <c r="GE75" i="10"/>
  <c r="GD75" i="10"/>
  <c r="GB75" i="10"/>
  <c r="FZ75" i="10"/>
  <c r="FW75" i="10"/>
  <c r="FV75" i="10"/>
  <c r="FT75" i="10"/>
  <c r="FR75" i="10"/>
  <c r="FO75" i="10"/>
  <c r="FN75" i="10"/>
  <c r="FL75" i="10"/>
  <c r="FJ75" i="10"/>
  <c r="FG75" i="10"/>
  <c r="FF75" i="10"/>
  <c r="FD75" i="10"/>
  <c r="FB75" i="10"/>
  <c r="EY75" i="10"/>
  <c r="EX75" i="10"/>
  <c r="EV75" i="10"/>
  <c r="ET75" i="10"/>
  <c r="EQ75" i="10"/>
  <c r="EP75" i="10"/>
  <c r="EN75" i="10"/>
  <c r="EL75" i="10"/>
  <c r="EI75" i="10"/>
  <c r="EH75" i="10"/>
  <c r="EF75" i="10"/>
  <c r="ED75" i="10"/>
  <c r="EA75" i="10"/>
  <c r="DZ75" i="10"/>
  <c r="DX75" i="10"/>
  <c r="DV75" i="10"/>
  <c r="DS75" i="10"/>
  <c r="DR75" i="10"/>
  <c r="DP75" i="10"/>
  <c r="DN75" i="10"/>
  <c r="DK75" i="10"/>
  <c r="DJ75" i="10"/>
  <c r="DH75" i="10"/>
  <c r="DF75" i="10"/>
  <c r="DC75" i="10"/>
  <c r="DB75" i="10"/>
  <c r="CZ75" i="10"/>
  <c r="CX75" i="10"/>
  <c r="CU75" i="10"/>
  <c r="CT75" i="10"/>
  <c r="CR75" i="10"/>
  <c r="CP75" i="10"/>
  <c r="CM75" i="10"/>
  <c r="CL75" i="10"/>
  <c r="CJ75" i="10"/>
  <c r="CH75" i="10"/>
  <c r="CE75" i="10"/>
  <c r="CD75" i="10"/>
  <c r="CB75" i="10"/>
  <c r="BZ75" i="10"/>
  <c r="BW75" i="10"/>
  <c r="BV75" i="10"/>
  <c r="BT75" i="10"/>
  <c r="BR75" i="10"/>
  <c r="BO75" i="10"/>
  <c r="BN75" i="10"/>
  <c r="BL75" i="10"/>
  <c r="BJ75" i="10"/>
  <c r="BG75" i="10"/>
  <c r="BF75" i="10"/>
  <c r="BD75" i="10"/>
  <c r="BB75" i="10"/>
  <c r="AY75" i="10"/>
  <c r="AX75" i="10"/>
  <c r="AV75" i="10"/>
  <c r="AT75" i="10"/>
  <c r="AQ75" i="10"/>
  <c r="AP75" i="10"/>
  <c r="AN75" i="10"/>
  <c r="AL75" i="10"/>
  <c r="AI75" i="10"/>
  <c r="AH75" i="10"/>
  <c r="AF75" i="10"/>
  <c r="AD75" i="10"/>
  <c r="AA75" i="10"/>
  <c r="Z75" i="10"/>
  <c r="X75" i="10"/>
  <c r="V75" i="10"/>
  <c r="S75" i="10"/>
  <c r="R75" i="10"/>
  <c r="P75" i="10"/>
  <c r="N75" i="10"/>
  <c r="K75" i="10"/>
  <c r="J75" i="10"/>
  <c r="H75" i="10"/>
  <c r="F75" i="10"/>
  <c r="IO73" i="10"/>
  <c r="IM73" i="10"/>
  <c r="IK73" i="10"/>
  <c r="IG73" i="10"/>
  <c r="IE73" i="10"/>
  <c r="IC73" i="10"/>
  <c r="HY73" i="10"/>
  <c r="HW73" i="10"/>
  <c r="HU73" i="10"/>
  <c r="HQ73" i="10"/>
  <c r="HO73" i="10"/>
  <c r="HM73" i="10"/>
  <c r="HI73" i="10"/>
  <c r="HG73" i="10"/>
  <c r="HE73" i="10"/>
  <c r="HA73" i="10"/>
  <c r="GY73" i="10"/>
  <c r="GW73" i="10"/>
  <c r="GS73" i="10"/>
  <c r="GQ73" i="10"/>
  <c r="GO73" i="10"/>
  <c r="GK73" i="10"/>
  <c r="GI73" i="10"/>
  <c r="GG73" i="10"/>
  <c r="GC73" i="10"/>
  <c r="GA73" i="10"/>
  <c r="FY73" i="10"/>
  <c r="FU73" i="10"/>
  <c r="FS73" i="10"/>
  <c r="FQ73" i="10"/>
  <c r="FM73" i="10"/>
  <c r="FK73" i="10"/>
  <c r="FI73" i="10"/>
  <c r="FE73" i="10"/>
  <c r="FC73" i="10"/>
  <c r="FA73" i="10"/>
  <c r="EW73" i="10"/>
  <c r="EU73" i="10"/>
  <c r="ES73" i="10"/>
  <c r="EO73" i="10"/>
  <c r="EM73" i="10"/>
  <c r="EK73" i="10"/>
  <c r="EG73" i="10"/>
  <c r="EE73" i="10"/>
  <c r="EC73" i="10"/>
  <c r="DY73" i="10"/>
  <c r="DW73" i="10"/>
  <c r="DU73" i="10"/>
  <c r="DQ73" i="10"/>
  <c r="DO73" i="10"/>
  <c r="DM73" i="10"/>
  <c r="DI73" i="10"/>
  <c r="DG73" i="10"/>
  <c r="DE73" i="10"/>
  <c r="DA73" i="10"/>
  <c r="CY73" i="10"/>
  <c r="CW73" i="10"/>
  <c r="CS73" i="10"/>
  <c r="CQ73" i="10"/>
  <c r="CO73" i="10"/>
  <c r="CK73" i="10"/>
  <c r="CI73" i="10"/>
  <c r="CG73" i="10"/>
  <c r="CC73" i="10"/>
  <c r="CA73" i="10"/>
  <c r="BY73" i="10"/>
  <c r="BU73" i="10"/>
  <c r="BS73" i="10"/>
  <c r="BQ73" i="10"/>
  <c r="BM73" i="10"/>
  <c r="BK73" i="10"/>
  <c r="BI73" i="10"/>
  <c r="BE73" i="10"/>
  <c r="BC73" i="10"/>
  <c r="BA73" i="10"/>
  <c r="AW73" i="10"/>
  <c r="AU73" i="10"/>
  <c r="AS73" i="10"/>
  <c r="AO73" i="10"/>
  <c r="AM73" i="10"/>
  <c r="AK73" i="10"/>
  <c r="AG73" i="10"/>
  <c r="AE73" i="10"/>
  <c r="AC73" i="10"/>
  <c r="Y73" i="10"/>
  <c r="W73" i="10"/>
  <c r="U73" i="10"/>
  <c r="Q73" i="10"/>
  <c r="O73" i="10"/>
  <c r="M73" i="10"/>
  <c r="I73" i="10"/>
  <c r="G73" i="10"/>
  <c r="E73" i="10"/>
  <c r="IW72" i="10"/>
  <c r="IU72" i="10"/>
  <c r="IS72" i="10"/>
  <c r="IQ72" i="10"/>
  <c r="IP72" i="10"/>
  <c r="IN72" i="10"/>
  <c r="IL72" i="10"/>
  <c r="II72" i="10"/>
  <c r="IH72" i="10"/>
  <c r="IF72" i="10"/>
  <c r="ID72" i="10"/>
  <c r="IA72" i="10"/>
  <c r="HZ72" i="10"/>
  <c r="HX72" i="10"/>
  <c r="HV72" i="10"/>
  <c r="HS72" i="10"/>
  <c r="HR72" i="10"/>
  <c r="HP72" i="10"/>
  <c r="HN72" i="10"/>
  <c r="HK72" i="10"/>
  <c r="HJ72" i="10"/>
  <c r="HH72" i="10"/>
  <c r="HF72" i="10"/>
  <c r="HC72" i="10"/>
  <c r="HB72" i="10"/>
  <c r="GZ72" i="10"/>
  <c r="GX72" i="10"/>
  <c r="GU72" i="10"/>
  <c r="GT72" i="10"/>
  <c r="GR72" i="10"/>
  <c r="GP72" i="10"/>
  <c r="GM72" i="10"/>
  <c r="GL72" i="10"/>
  <c r="GJ72" i="10"/>
  <c r="GH72" i="10"/>
  <c r="GE72" i="10"/>
  <c r="GD72" i="10"/>
  <c r="GB72" i="10"/>
  <c r="FZ72" i="10"/>
  <c r="FW72" i="10"/>
  <c r="FV72" i="10"/>
  <c r="FT72" i="10"/>
  <c r="FR72" i="10"/>
  <c r="FO72" i="10"/>
  <c r="FN72" i="10"/>
  <c r="FL72" i="10"/>
  <c r="FJ72" i="10"/>
  <c r="FG72" i="10"/>
  <c r="FF72" i="10"/>
  <c r="FD72" i="10"/>
  <c r="FB72" i="10"/>
  <c r="EY72" i="10"/>
  <c r="EX72" i="10"/>
  <c r="EV72" i="10"/>
  <c r="ET72" i="10"/>
  <c r="EQ72" i="10"/>
  <c r="EP72" i="10"/>
  <c r="EN72" i="10"/>
  <c r="EL72" i="10"/>
  <c r="EI72" i="10"/>
  <c r="EH72" i="10"/>
  <c r="EF72" i="10"/>
  <c r="ED72" i="10"/>
  <c r="EA72" i="10"/>
  <c r="DZ72" i="10"/>
  <c r="DX72" i="10"/>
  <c r="DV72" i="10"/>
  <c r="DS72" i="10"/>
  <c r="DR72" i="10"/>
  <c r="DP72" i="10"/>
  <c r="DN72" i="10"/>
  <c r="DK72" i="10"/>
  <c r="DJ72" i="10"/>
  <c r="DH72" i="10"/>
  <c r="DF72" i="10"/>
  <c r="DC72" i="10"/>
  <c r="DB72" i="10"/>
  <c r="CZ72" i="10"/>
  <c r="CX72" i="10"/>
  <c r="CU72" i="10"/>
  <c r="CT72" i="10"/>
  <c r="CR72" i="10"/>
  <c r="CP72" i="10"/>
  <c r="CM72" i="10"/>
  <c r="CL72" i="10"/>
  <c r="CJ72" i="10"/>
  <c r="CH72" i="10"/>
  <c r="CE72" i="10"/>
  <c r="CD72" i="10"/>
  <c r="CB72" i="10"/>
  <c r="BZ72" i="10"/>
  <c r="BW72" i="10"/>
  <c r="BV72" i="10"/>
  <c r="BT72" i="10"/>
  <c r="BR72" i="10"/>
  <c r="BO72" i="10"/>
  <c r="BN72" i="10"/>
  <c r="BL72" i="10"/>
  <c r="BJ72" i="10"/>
  <c r="BG72" i="10"/>
  <c r="BF72" i="10"/>
  <c r="BD72" i="10"/>
  <c r="BB72" i="10"/>
  <c r="AY72" i="10"/>
  <c r="AX72" i="10"/>
  <c r="AV72" i="10"/>
  <c r="AT72" i="10"/>
  <c r="AQ72" i="10"/>
  <c r="AP72" i="10"/>
  <c r="AN72" i="10"/>
  <c r="AL72" i="10"/>
  <c r="AI72" i="10"/>
  <c r="AH72" i="10"/>
  <c r="AF72" i="10"/>
  <c r="AD72" i="10"/>
  <c r="AA72" i="10"/>
  <c r="Z72" i="10"/>
  <c r="X72" i="10"/>
  <c r="V72" i="10"/>
  <c r="S72" i="10"/>
  <c r="R72" i="10"/>
  <c r="P72" i="10"/>
  <c r="N72" i="10"/>
  <c r="K72" i="10"/>
  <c r="J72" i="10"/>
  <c r="H72" i="10"/>
  <c r="F72" i="10"/>
  <c r="IW71" i="10"/>
  <c r="IU71" i="10"/>
  <c r="IS71" i="10"/>
  <c r="IQ71" i="10"/>
  <c r="IP71" i="10"/>
  <c r="IN71" i="10"/>
  <c r="IL71" i="10"/>
  <c r="II71" i="10"/>
  <c r="IH71" i="10"/>
  <c r="IF71" i="10"/>
  <c r="ID71" i="10"/>
  <c r="IA71" i="10"/>
  <c r="HZ71" i="10"/>
  <c r="HX71" i="10"/>
  <c r="HV71" i="10"/>
  <c r="HS71" i="10"/>
  <c r="HR71" i="10"/>
  <c r="HP71" i="10"/>
  <c r="HN71" i="10"/>
  <c r="HK71" i="10"/>
  <c r="HJ71" i="10"/>
  <c r="HH71" i="10"/>
  <c r="HF71" i="10"/>
  <c r="HC71" i="10"/>
  <c r="HB71" i="10"/>
  <c r="GZ71" i="10"/>
  <c r="GX71" i="10"/>
  <c r="GU71" i="10"/>
  <c r="GT71" i="10"/>
  <c r="GR71" i="10"/>
  <c r="GP71" i="10"/>
  <c r="GM71" i="10"/>
  <c r="GL71" i="10"/>
  <c r="GJ71" i="10"/>
  <c r="GH71" i="10"/>
  <c r="GE71" i="10"/>
  <c r="GD71" i="10"/>
  <c r="GB71" i="10"/>
  <c r="FZ71" i="10"/>
  <c r="FW71" i="10"/>
  <c r="FV71" i="10"/>
  <c r="FT71" i="10"/>
  <c r="FR71" i="10"/>
  <c r="FO71" i="10"/>
  <c r="FN71" i="10"/>
  <c r="FL71" i="10"/>
  <c r="FJ71" i="10"/>
  <c r="FG71" i="10"/>
  <c r="FF71" i="10"/>
  <c r="FD71" i="10"/>
  <c r="FB71" i="10"/>
  <c r="EY71" i="10"/>
  <c r="EX71" i="10"/>
  <c r="EV71" i="10"/>
  <c r="ET71" i="10"/>
  <c r="EQ71" i="10"/>
  <c r="EP71" i="10"/>
  <c r="EN71" i="10"/>
  <c r="EL71" i="10"/>
  <c r="EI71" i="10"/>
  <c r="EH71" i="10"/>
  <c r="EF71" i="10"/>
  <c r="ED71" i="10"/>
  <c r="EA71" i="10"/>
  <c r="DZ71" i="10"/>
  <c r="DX71" i="10"/>
  <c r="DV71" i="10"/>
  <c r="DS71" i="10"/>
  <c r="DR71" i="10"/>
  <c r="DP71" i="10"/>
  <c r="DN71" i="10"/>
  <c r="DK71" i="10"/>
  <c r="DJ71" i="10"/>
  <c r="DH71" i="10"/>
  <c r="DF71" i="10"/>
  <c r="DC71" i="10"/>
  <c r="DB71" i="10"/>
  <c r="CZ71" i="10"/>
  <c r="CX71" i="10"/>
  <c r="CU71" i="10"/>
  <c r="CT71" i="10"/>
  <c r="CR71" i="10"/>
  <c r="CP71" i="10"/>
  <c r="CM71" i="10"/>
  <c r="CL71" i="10"/>
  <c r="CJ71" i="10"/>
  <c r="CH71" i="10"/>
  <c r="CE71" i="10"/>
  <c r="CD71" i="10"/>
  <c r="CB71" i="10"/>
  <c r="BZ71" i="10"/>
  <c r="BW71" i="10"/>
  <c r="BV71" i="10"/>
  <c r="BT71" i="10"/>
  <c r="BR71" i="10"/>
  <c r="BO71" i="10"/>
  <c r="BN71" i="10"/>
  <c r="BL71" i="10"/>
  <c r="BJ71" i="10"/>
  <c r="BG71" i="10"/>
  <c r="BF71" i="10"/>
  <c r="BD71" i="10"/>
  <c r="BB71" i="10"/>
  <c r="AY71" i="10"/>
  <c r="AX71" i="10"/>
  <c r="AV71" i="10"/>
  <c r="AT71" i="10"/>
  <c r="AQ71" i="10"/>
  <c r="AP71" i="10"/>
  <c r="AN71" i="10"/>
  <c r="AL71" i="10"/>
  <c r="AI71" i="10"/>
  <c r="AH71" i="10"/>
  <c r="AF71" i="10"/>
  <c r="AD71" i="10"/>
  <c r="AA71" i="10"/>
  <c r="Z71" i="10"/>
  <c r="X71" i="10"/>
  <c r="V71" i="10"/>
  <c r="S71" i="10"/>
  <c r="R71" i="10"/>
  <c r="P71" i="10"/>
  <c r="N71" i="10"/>
  <c r="K71" i="10"/>
  <c r="J71" i="10"/>
  <c r="H71" i="10"/>
  <c r="F71" i="10"/>
  <c r="IW70" i="10"/>
  <c r="IU70" i="10"/>
  <c r="IS70" i="10"/>
  <c r="IQ70" i="10"/>
  <c r="IP70" i="10"/>
  <c r="IN70" i="10"/>
  <c r="IL70" i="10"/>
  <c r="II70" i="10"/>
  <c r="IH70" i="10"/>
  <c r="IF70" i="10"/>
  <c r="ID70" i="10"/>
  <c r="IA70" i="10"/>
  <c r="HZ70" i="10"/>
  <c r="HX70" i="10"/>
  <c r="HV70" i="10"/>
  <c r="HS70" i="10"/>
  <c r="HR70" i="10"/>
  <c r="HP70" i="10"/>
  <c r="HN70" i="10"/>
  <c r="HK70" i="10"/>
  <c r="HJ70" i="10"/>
  <c r="HH70" i="10"/>
  <c r="HF70" i="10"/>
  <c r="HC70" i="10"/>
  <c r="HB70" i="10"/>
  <c r="GZ70" i="10"/>
  <c r="GX70" i="10"/>
  <c r="GU70" i="10"/>
  <c r="GT70" i="10"/>
  <c r="GR70" i="10"/>
  <c r="GP70" i="10"/>
  <c r="GM70" i="10"/>
  <c r="GL70" i="10"/>
  <c r="GJ70" i="10"/>
  <c r="GH70" i="10"/>
  <c r="GE70" i="10"/>
  <c r="GD70" i="10"/>
  <c r="GB70" i="10"/>
  <c r="FZ70" i="10"/>
  <c r="FW70" i="10"/>
  <c r="FV70" i="10"/>
  <c r="FT70" i="10"/>
  <c r="FR70" i="10"/>
  <c r="FO70" i="10"/>
  <c r="FN70" i="10"/>
  <c r="FL70" i="10"/>
  <c r="FJ70" i="10"/>
  <c r="FG70" i="10"/>
  <c r="FF70" i="10"/>
  <c r="FD70" i="10"/>
  <c r="FB70" i="10"/>
  <c r="EY70" i="10"/>
  <c r="EX70" i="10"/>
  <c r="EV70" i="10"/>
  <c r="ET70" i="10"/>
  <c r="EQ70" i="10"/>
  <c r="EP70" i="10"/>
  <c r="EN70" i="10"/>
  <c r="EL70" i="10"/>
  <c r="EI70" i="10"/>
  <c r="EH70" i="10"/>
  <c r="EF70" i="10"/>
  <c r="ED70" i="10"/>
  <c r="EA70" i="10"/>
  <c r="DZ70" i="10"/>
  <c r="DX70" i="10"/>
  <c r="DV70" i="10"/>
  <c r="DS70" i="10"/>
  <c r="DR70" i="10"/>
  <c r="DP70" i="10"/>
  <c r="DN70" i="10"/>
  <c r="DK70" i="10"/>
  <c r="DJ70" i="10"/>
  <c r="DH70" i="10"/>
  <c r="DF70" i="10"/>
  <c r="DC70" i="10"/>
  <c r="DB70" i="10"/>
  <c r="CZ70" i="10"/>
  <c r="CX70" i="10"/>
  <c r="CU70" i="10"/>
  <c r="CT70" i="10"/>
  <c r="CR70" i="10"/>
  <c r="CP70" i="10"/>
  <c r="CM70" i="10"/>
  <c r="CL70" i="10"/>
  <c r="CJ70" i="10"/>
  <c r="CH70" i="10"/>
  <c r="CE70" i="10"/>
  <c r="CD70" i="10"/>
  <c r="CB70" i="10"/>
  <c r="BZ70" i="10"/>
  <c r="BW70" i="10"/>
  <c r="BV70" i="10"/>
  <c r="BT70" i="10"/>
  <c r="BR70" i="10"/>
  <c r="BO70" i="10"/>
  <c r="BN70" i="10"/>
  <c r="BL70" i="10"/>
  <c r="BJ70" i="10"/>
  <c r="BG70" i="10"/>
  <c r="BF70" i="10"/>
  <c r="BD70" i="10"/>
  <c r="BB70" i="10"/>
  <c r="AY70" i="10"/>
  <c r="AX70" i="10"/>
  <c r="AV70" i="10"/>
  <c r="AT70" i="10"/>
  <c r="AQ70" i="10"/>
  <c r="AP70" i="10"/>
  <c r="AN70" i="10"/>
  <c r="AL70" i="10"/>
  <c r="AI70" i="10"/>
  <c r="AH70" i="10"/>
  <c r="AF70" i="10"/>
  <c r="AD70" i="10"/>
  <c r="AA70" i="10"/>
  <c r="Z70" i="10"/>
  <c r="X70" i="10"/>
  <c r="V70" i="10"/>
  <c r="S70" i="10"/>
  <c r="R70" i="10"/>
  <c r="P70" i="10"/>
  <c r="N70" i="10"/>
  <c r="K70" i="10"/>
  <c r="J70" i="10"/>
  <c r="H70" i="10"/>
  <c r="F70" i="10"/>
  <c r="IW69" i="10"/>
  <c r="IU69" i="10"/>
  <c r="IS69" i="10"/>
  <c r="IQ69" i="10"/>
  <c r="IP69" i="10"/>
  <c r="IN69" i="10"/>
  <c r="IL69" i="10"/>
  <c r="II69" i="10"/>
  <c r="IH69" i="10"/>
  <c r="IF69" i="10"/>
  <c r="ID69" i="10"/>
  <c r="IA69" i="10"/>
  <c r="HZ69" i="10"/>
  <c r="HX69" i="10"/>
  <c r="HV69" i="10"/>
  <c r="HS69" i="10"/>
  <c r="HR69" i="10"/>
  <c r="HP69" i="10"/>
  <c r="HN69" i="10"/>
  <c r="HK69" i="10"/>
  <c r="HJ69" i="10"/>
  <c r="HH69" i="10"/>
  <c r="HF69" i="10"/>
  <c r="HC69" i="10"/>
  <c r="HB69" i="10"/>
  <c r="GZ69" i="10"/>
  <c r="GX69" i="10"/>
  <c r="GU69" i="10"/>
  <c r="GT69" i="10"/>
  <c r="GR69" i="10"/>
  <c r="GP69" i="10"/>
  <c r="GM69" i="10"/>
  <c r="GL69" i="10"/>
  <c r="GJ69" i="10"/>
  <c r="GH69" i="10"/>
  <c r="GE69" i="10"/>
  <c r="GD69" i="10"/>
  <c r="GB69" i="10"/>
  <c r="FZ69" i="10"/>
  <c r="FW69" i="10"/>
  <c r="FV69" i="10"/>
  <c r="FT69" i="10"/>
  <c r="FR69" i="10"/>
  <c r="FO69" i="10"/>
  <c r="FN69" i="10"/>
  <c r="FL69" i="10"/>
  <c r="FJ69" i="10"/>
  <c r="FG69" i="10"/>
  <c r="FF69" i="10"/>
  <c r="FD69" i="10"/>
  <c r="FB69" i="10"/>
  <c r="EY69" i="10"/>
  <c r="EX69" i="10"/>
  <c r="EV69" i="10"/>
  <c r="ET69" i="10"/>
  <c r="EQ69" i="10"/>
  <c r="EP69" i="10"/>
  <c r="EN69" i="10"/>
  <c r="EL69" i="10"/>
  <c r="EI69" i="10"/>
  <c r="EH69" i="10"/>
  <c r="EF69" i="10"/>
  <c r="ED69" i="10"/>
  <c r="EA69" i="10"/>
  <c r="DZ69" i="10"/>
  <c r="DX69" i="10"/>
  <c r="DV69" i="10"/>
  <c r="DS69" i="10"/>
  <c r="DR69" i="10"/>
  <c r="DP69" i="10"/>
  <c r="DN69" i="10"/>
  <c r="DK69" i="10"/>
  <c r="DJ69" i="10"/>
  <c r="DH69" i="10"/>
  <c r="DF69" i="10"/>
  <c r="DC69" i="10"/>
  <c r="DB69" i="10"/>
  <c r="CZ69" i="10"/>
  <c r="CX69" i="10"/>
  <c r="CU69" i="10"/>
  <c r="CT69" i="10"/>
  <c r="CR69" i="10"/>
  <c r="CP69" i="10"/>
  <c r="CM69" i="10"/>
  <c r="CL69" i="10"/>
  <c r="CJ69" i="10"/>
  <c r="CH69" i="10"/>
  <c r="CE69" i="10"/>
  <c r="CD69" i="10"/>
  <c r="CB69" i="10"/>
  <c r="BZ69" i="10"/>
  <c r="BW69" i="10"/>
  <c r="BV69" i="10"/>
  <c r="BT69" i="10"/>
  <c r="BR69" i="10"/>
  <c r="BO69" i="10"/>
  <c r="BN69" i="10"/>
  <c r="BL69" i="10"/>
  <c r="BJ69" i="10"/>
  <c r="BG69" i="10"/>
  <c r="BF69" i="10"/>
  <c r="BD69" i="10"/>
  <c r="BB69" i="10"/>
  <c r="AY69" i="10"/>
  <c r="AX69" i="10"/>
  <c r="AV69" i="10"/>
  <c r="AT69" i="10"/>
  <c r="AQ69" i="10"/>
  <c r="AP69" i="10"/>
  <c r="AN69" i="10"/>
  <c r="AL69" i="10"/>
  <c r="AI69" i="10"/>
  <c r="AH69" i="10"/>
  <c r="AF69" i="10"/>
  <c r="AD69" i="10"/>
  <c r="AA69" i="10"/>
  <c r="Z69" i="10"/>
  <c r="X69" i="10"/>
  <c r="V69" i="10"/>
  <c r="S69" i="10"/>
  <c r="R69" i="10"/>
  <c r="P69" i="10"/>
  <c r="N69" i="10"/>
  <c r="K69" i="10"/>
  <c r="J69" i="10"/>
  <c r="H69" i="10"/>
  <c r="F69" i="10"/>
  <c r="IW68" i="10"/>
  <c r="IU68" i="10"/>
  <c r="IS68" i="10"/>
  <c r="IQ68" i="10"/>
  <c r="IP68" i="10"/>
  <c r="IN68" i="10"/>
  <c r="IL68" i="10"/>
  <c r="II68" i="10"/>
  <c r="IH68" i="10"/>
  <c r="IF68" i="10"/>
  <c r="ID68" i="10"/>
  <c r="IA68" i="10"/>
  <c r="HZ68" i="10"/>
  <c r="HX68" i="10"/>
  <c r="HV68" i="10"/>
  <c r="HS68" i="10"/>
  <c r="HR68" i="10"/>
  <c r="HP68" i="10"/>
  <c r="HN68" i="10"/>
  <c r="HK68" i="10"/>
  <c r="HJ68" i="10"/>
  <c r="HH68" i="10"/>
  <c r="HF68" i="10"/>
  <c r="HC68" i="10"/>
  <c r="HB68" i="10"/>
  <c r="GZ68" i="10"/>
  <c r="GX68" i="10"/>
  <c r="GU68" i="10"/>
  <c r="GT68" i="10"/>
  <c r="GR68" i="10"/>
  <c r="GP68" i="10"/>
  <c r="GM68" i="10"/>
  <c r="GL68" i="10"/>
  <c r="GJ68" i="10"/>
  <c r="GH68" i="10"/>
  <c r="GE68" i="10"/>
  <c r="GD68" i="10"/>
  <c r="GB68" i="10"/>
  <c r="FZ68" i="10"/>
  <c r="FW68" i="10"/>
  <c r="FV68" i="10"/>
  <c r="FT68" i="10"/>
  <c r="FR68" i="10"/>
  <c r="FO68" i="10"/>
  <c r="FN68" i="10"/>
  <c r="FL68" i="10"/>
  <c r="FJ68" i="10"/>
  <c r="FG68" i="10"/>
  <c r="FF68" i="10"/>
  <c r="FD68" i="10"/>
  <c r="FB68" i="10"/>
  <c r="EY68" i="10"/>
  <c r="EX68" i="10"/>
  <c r="EV68" i="10"/>
  <c r="ET68" i="10"/>
  <c r="EQ68" i="10"/>
  <c r="EP68" i="10"/>
  <c r="EN68" i="10"/>
  <c r="EL68" i="10"/>
  <c r="EI68" i="10"/>
  <c r="EH68" i="10"/>
  <c r="EF68" i="10"/>
  <c r="ED68" i="10"/>
  <c r="EA68" i="10"/>
  <c r="DZ68" i="10"/>
  <c r="DX68" i="10"/>
  <c r="DV68" i="10"/>
  <c r="DS68" i="10"/>
  <c r="DR68" i="10"/>
  <c r="DP68" i="10"/>
  <c r="DN68" i="10"/>
  <c r="DK68" i="10"/>
  <c r="DJ68" i="10"/>
  <c r="DH68" i="10"/>
  <c r="DF68" i="10"/>
  <c r="DC68" i="10"/>
  <c r="DB68" i="10"/>
  <c r="CZ68" i="10"/>
  <c r="CX68" i="10"/>
  <c r="CU68" i="10"/>
  <c r="CT68" i="10"/>
  <c r="CR68" i="10"/>
  <c r="CP68" i="10"/>
  <c r="CM68" i="10"/>
  <c r="CL68" i="10"/>
  <c r="CJ68" i="10"/>
  <c r="CH68" i="10"/>
  <c r="CE68" i="10"/>
  <c r="CD68" i="10"/>
  <c r="CB68" i="10"/>
  <c r="BZ68" i="10"/>
  <c r="BW68" i="10"/>
  <c r="BV68" i="10"/>
  <c r="BT68" i="10"/>
  <c r="BR68" i="10"/>
  <c r="BO68" i="10"/>
  <c r="BN68" i="10"/>
  <c r="BL68" i="10"/>
  <c r="BJ68" i="10"/>
  <c r="BG68" i="10"/>
  <c r="BF68" i="10"/>
  <c r="BD68" i="10"/>
  <c r="BB68" i="10"/>
  <c r="AY68" i="10"/>
  <c r="AX68" i="10"/>
  <c r="AV68" i="10"/>
  <c r="AT68" i="10"/>
  <c r="AQ68" i="10"/>
  <c r="AP68" i="10"/>
  <c r="AN68" i="10"/>
  <c r="AL68" i="10"/>
  <c r="AI68" i="10"/>
  <c r="AH68" i="10"/>
  <c r="AF68" i="10"/>
  <c r="AD68" i="10"/>
  <c r="AA68" i="10"/>
  <c r="Z68" i="10"/>
  <c r="X68" i="10"/>
  <c r="V68" i="10"/>
  <c r="S68" i="10"/>
  <c r="R68" i="10"/>
  <c r="P68" i="10"/>
  <c r="N68" i="10"/>
  <c r="K68" i="10"/>
  <c r="J68" i="10"/>
  <c r="H68" i="10"/>
  <c r="F68" i="10"/>
  <c r="IW67" i="10"/>
  <c r="IU67" i="10"/>
  <c r="IS67" i="10"/>
  <c r="IQ67" i="10"/>
  <c r="IP67" i="10"/>
  <c r="IN67" i="10"/>
  <c r="IL67" i="10"/>
  <c r="II67" i="10"/>
  <c r="IH67" i="10"/>
  <c r="IF67" i="10"/>
  <c r="ID67" i="10"/>
  <c r="IA67" i="10"/>
  <c r="HZ67" i="10"/>
  <c r="HX67" i="10"/>
  <c r="HV67" i="10"/>
  <c r="HS67" i="10"/>
  <c r="HR67" i="10"/>
  <c r="HP67" i="10"/>
  <c r="HN67" i="10"/>
  <c r="HK67" i="10"/>
  <c r="HJ67" i="10"/>
  <c r="HH67" i="10"/>
  <c r="HF67" i="10"/>
  <c r="HC67" i="10"/>
  <c r="HB67" i="10"/>
  <c r="GZ67" i="10"/>
  <c r="GX67" i="10"/>
  <c r="GU67" i="10"/>
  <c r="GT67" i="10"/>
  <c r="GR67" i="10"/>
  <c r="GP67" i="10"/>
  <c r="GM67" i="10"/>
  <c r="GL67" i="10"/>
  <c r="GJ67" i="10"/>
  <c r="GH67" i="10"/>
  <c r="GE67" i="10"/>
  <c r="GD67" i="10"/>
  <c r="GB67" i="10"/>
  <c r="FZ67" i="10"/>
  <c r="FW67" i="10"/>
  <c r="FV67" i="10"/>
  <c r="FT67" i="10"/>
  <c r="FR67" i="10"/>
  <c r="FO67" i="10"/>
  <c r="FN67" i="10"/>
  <c r="FL67" i="10"/>
  <c r="FJ67" i="10"/>
  <c r="FG67" i="10"/>
  <c r="FF67" i="10"/>
  <c r="FD67" i="10"/>
  <c r="FB67" i="10"/>
  <c r="EY67" i="10"/>
  <c r="EX67" i="10"/>
  <c r="EV67" i="10"/>
  <c r="ET67" i="10"/>
  <c r="EQ67" i="10"/>
  <c r="EP67" i="10"/>
  <c r="EN67" i="10"/>
  <c r="EL67" i="10"/>
  <c r="EI67" i="10"/>
  <c r="EH67" i="10"/>
  <c r="EF67" i="10"/>
  <c r="ED67" i="10"/>
  <c r="EA67" i="10"/>
  <c r="DZ67" i="10"/>
  <c r="DX67" i="10"/>
  <c r="DV67" i="10"/>
  <c r="DS67" i="10"/>
  <c r="DR67" i="10"/>
  <c r="DP67" i="10"/>
  <c r="DN67" i="10"/>
  <c r="DK67" i="10"/>
  <c r="DJ67" i="10"/>
  <c r="DH67" i="10"/>
  <c r="DF67" i="10"/>
  <c r="DC67" i="10"/>
  <c r="DB67" i="10"/>
  <c r="CZ67" i="10"/>
  <c r="CX67" i="10"/>
  <c r="CU67" i="10"/>
  <c r="CT67" i="10"/>
  <c r="CR67" i="10"/>
  <c r="CP67" i="10"/>
  <c r="CM67" i="10"/>
  <c r="CL67" i="10"/>
  <c r="CJ67" i="10"/>
  <c r="CH67" i="10"/>
  <c r="CE67" i="10"/>
  <c r="CD67" i="10"/>
  <c r="CB67" i="10"/>
  <c r="BZ67" i="10"/>
  <c r="BW67" i="10"/>
  <c r="BV67" i="10"/>
  <c r="BT67" i="10"/>
  <c r="BR67" i="10"/>
  <c r="BO67" i="10"/>
  <c r="BN67" i="10"/>
  <c r="BL67" i="10"/>
  <c r="BJ67" i="10"/>
  <c r="BG67" i="10"/>
  <c r="BF67" i="10"/>
  <c r="BD67" i="10"/>
  <c r="BB67" i="10"/>
  <c r="AY67" i="10"/>
  <c r="AX67" i="10"/>
  <c r="AV67" i="10"/>
  <c r="AT67" i="10"/>
  <c r="AQ67" i="10"/>
  <c r="AP67" i="10"/>
  <c r="AN67" i="10"/>
  <c r="AL67" i="10"/>
  <c r="AI67" i="10"/>
  <c r="AH67" i="10"/>
  <c r="AF67" i="10"/>
  <c r="AD67" i="10"/>
  <c r="AA67" i="10"/>
  <c r="Z67" i="10"/>
  <c r="X67" i="10"/>
  <c r="V67" i="10"/>
  <c r="S67" i="10"/>
  <c r="R67" i="10"/>
  <c r="P67" i="10"/>
  <c r="N67" i="10"/>
  <c r="K67" i="10"/>
  <c r="J67" i="10"/>
  <c r="H67" i="10"/>
  <c r="F67" i="10"/>
  <c r="IO65" i="10"/>
  <c r="IM65" i="10"/>
  <c r="IK65" i="10"/>
  <c r="IG65" i="10"/>
  <c r="IE65" i="10"/>
  <c r="IC65" i="10"/>
  <c r="HY65" i="10"/>
  <c r="HW65" i="10"/>
  <c r="HU65" i="10"/>
  <c r="HQ65" i="10"/>
  <c r="HO65" i="10"/>
  <c r="HM65" i="10"/>
  <c r="HI65" i="10"/>
  <c r="HG65" i="10"/>
  <c r="HE65" i="10"/>
  <c r="HA65" i="10"/>
  <c r="GY65" i="10"/>
  <c r="GW65" i="10"/>
  <c r="GS65" i="10"/>
  <c r="GQ65" i="10"/>
  <c r="GO65" i="10"/>
  <c r="GK65" i="10"/>
  <c r="GI65" i="10"/>
  <c r="GG65" i="10"/>
  <c r="GC65" i="10"/>
  <c r="GA65" i="10"/>
  <c r="FY65" i="10"/>
  <c r="FU65" i="10"/>
  <c r="FS65" i="10"/>
  <c r="FQ65" i="10"/>
  <c r="FM65" i="10"/>
  <c r="FK65" i="10"/>
  <c r="FI65" i="10"/>
  <c r="FE65" i="10"/>
  <c r="FC65" i="10"/>
  <c r="FA65" i="10"/>
  <c r="EW65" i="10"/>
  <c r="EU65" i="10"/>
  <c r="ES65" i="10"/>
  <c r="EO65" i="10"/>
  <c r="EM65" i="10"/>
  <c r="EK65" i="10"/>
  <c r="EG65" i="10"/>
  <c r="EE65" i="10"/>
  <c r="EC65" i="10"/>
  <c r="DY65" i="10"/>
  <c r="DW65" i="10"/>
  <c r="DU65" i="10"/>
  <c r="DQ65" i="10"/>
  <c r="DO65" i="10"/>
  <c r="DM65" i="10"/>
  <c r="DI65" i="10"/>
  <c r="DG65" i="10"/>
  <c r="DE65" i="10"/>
  <c r="DA65" i="10"/>
  <c r="CY65" i="10"/>
  <c r="CW65" i="10"/>
  <c r="CS65" i="10"/>
  <c r="CQ65" i="10"/>
  <c r="CO65" i="10"/>
  <c r="CK65" i="10"/>
  <c r="CI65" i="10"/>
  <c r="CG65" i="10"/>
  <c r="CC65" i="10"/>
  <c r="CA65" i="10"/>
  <c r="BY65" i="10"/>
  <c r="BU65" i="10"/>
  <c r="BS65" i="10"/>
  <c r="BQ65" i="10"/>
  <c r="BM65" i="10"/>
  <c r="BK65" i="10"/>
  <c r="BI65" i="10"/>
  <c r="BE65" i="10"/>
  <c r="BC65" i="10"/>
  <c r="BA65" i="10"/>
  <c r="AW65" i="10"/>
  <c r="AU65" i="10"/>
  <c r="AS65" i="10"/>
  <c r="AO65" i="10"/>
  <c r="AM65" i="10"/>
  <c r="AK65" i="10"/>
  <c r="AG65" i="10"/>
  <c r="AE65" i="10"/>
  <c r="AC65" i="10"/>
  <c r="Y65" i="10"/>
  <c r="W65" i="10"/>
  <c r="U65" i="10"/>
  <c r="Q65" i="10"/>
  <c r="O65" i="10"/>
  <c r="M65" i="10"/>
  <c r="I65" i="10"/>
  <c r="G65" i="10"/>
  <c r="E65" i="10"/>
  <c r="IW64" i="10"/>
  <c r="IU64" i="10"/>
  <c r="IS64" i="10"/>
  <c r="IQ64" i="10"/>
  <c r="IP64" i="10"/>
  <c r="IN64" i="10"/>
  <c r="IL64" i="10"/>
  <c r="II64" i="10"/>
  <c r="IH64" i="10"/>
  <c r="IF64" i="10"/>
  <c r="ID64" i="10"/>
  <c r="IA64" i="10"/>
  <c r="HZ64" i="10"/>
  <c r="HX64" i="10"/>
  <c r="HV64" i="10"/>
  <c r="HS64" i="10"/>
  <c r="HR64" i="10"/>
  <c r="HP64" i="10"/>
  <c r="HN64" i="10"/>
  <c r="HK64" i="10"/>
  <c r="HJ64" i="10"/>
  <c r="HH64" i="10"/>
  <c r="HF64" i="10"/>
  <c r="HC64" i="10"/>
  <c r="HB64" i="10"/>
  <c r="GZ64" i="10"/>
  <c r="GX64" i="10"/>
  <c r="GU64" i="10"/>
  <c r="GT64" i="10"/>
  <c r="GR64" i="10"/>
  <c r="GP64" i="10"/>
  <c r="GM64" i="10"/>
  <c r="GL64" i="10"/>
  <c r="GJ64" i="10"/>
  <c r="GH64" i="10"/>
  <c r="GD64" i="10"/>
  <c r="GB64" i="10"/>
  <c r="FZ64" i="10"/>
  <c r="FW64" i="10"/>
  <c r="FV64" i="10"/>
  <c r="FT64" i="10"/>
  <c r="FR64" i="10"/>
  <c r="FO64" i="10"/>
  <c r="FN64" i="10"/>
  <c r="FL64" i="10"/>
  <c r="FJ64" i="10"/>
  <c r="FG64" i="10"/>
  <c r="FF64" i="10"/>
  <c r="FD64" i="10"/>
  <c r="FB64" i="10"/>
  <c r="EY64" i="10"/>
  <c r="EX64" i="10"/>
  <c r="EV64" i="10"/>
  <c r="ET64" i="10"/>
  <c r="EQ64" i="10"/>
  <c r="EP64" i="10"/>
  <c r="EN64" i="10"/>
  <c r="EL64" i="10"/>
  <c r="EI64" i="10"/>
  <c r="EH64" i="10"/>
  <c r="EF64" i="10"/>
  <c r="ED64" i="10"/>
  <c r="EA64" i="10"/>
  <c r="DZ64" i="10"/>
  <c r="DX64" i="10"/>
  <c r="DV64" i="10"/>
  <c r="DS64" i="10"/>
  <c r="DR64" i="10"/>
  <c r="DP64" i="10"/>
  <c r="DN64" i="10"/>
  <c r="DK64" i="10"/>
  <c r="DJ64" i="10"/>
  <c r="DH64" i="10"/>
  <c r="DF64" i="10"/>
  <c r="DC64" i="10"/>
  <c r="DB64" i="10"/>
  <c r="CZ64" i="10"/>
  <c r="CX64" i="10"/>
  <c r="CU64" i="10"/>
  <c r="CT64" i="10"/>
  <c r="CR64" i="10"/>
  <c r="CP64" i="10"/>
  <c r="CM64" i="10"/>
  <c r="CL64" i="10"/>
  <c r="CJ64" i="10"/>
  <c r="CH64" i="10"/>
  <c r="CE64" i="10"/>
  <c r="CD64" i="10"/>
  <c r="CB64" i="10"/>
  <c r="BZ64" i="10"/>
  <c r="BW64" i="10"/>
  <c r="BV64" i="10"/>
  <c r="BT64" i="10"/>
  <c r="BR64" i="10"/>
  <c r="BO64" i="10"/>
  <c r="BN64" i="10"/>
  <c r="BL64" i="10"/>
  <c r="BJ64" i="10"/>
  <c r="BG64" i="10"/>
  <c r="BF64" i="10"/>
  <c r="BD64" i="10"/>
  <c r="BB64" i="10"/>
  <c r="AY64" i="10"/>
  <c r="AX64" i="10"/>
  <c r="AV64" i="10"/>
  <c r="AT64" i="10"/>
  <c r="AQ64" i="10"/>
  <c r="AP64" i="10"/>
  <c r="AN64" i="10"/>
  <c r="AL64" i="10"/>
  <c r="AI64" i="10"/>
  <c r="AH64" i="10"/>
  <c r="AF64" i="10"/>
  <c r="AD64" i="10"/>
  <c r="AA64" i="10"/>
  <c r="Z64" i="10"/>
  <c r="X64" i="10"/>
  <c r="V64" i="10"/>
  <c r="S64" i="10"/>
  <c r="R64" i="10"/>
  <c r="P64" i="10"/>
  <c r="N64" i="10"/>
  <c r="K64" i="10"/>
  <c r="J64" i="10"/>
  <c r="H64" i="10"/>
  <c r="F64" i="10"/>
  <c r="IW63" i="10"/>
  <c r="IU63" i="10"/>
  <c r="IS63" i="10"/>
  <c r="IQ63" i="10"/>
  <c r="IP63" i="10"/>
  <c r="IN63" i="10"/>
  <c r="IL63" i="10"/>
  <c r="II63" i="10"/>
  <c r="IH63" i="10"/>
  <c r="IF63" i="10"/>
  <c r="ID63" i="10"/>
  <c r="IA63" i="10"/>
  <c r="HZ63" i="10"/>
  <c r="HX63" i="10"/>
  <c r="HV63" i="10"/>
  <c r="HS63" i="10"/>
  <c r="HR63" i="10"/>
  <c r="HP63" i="10"/>
  <c r="HN63" i="10"/>
  <c r="HK63" i="10"/>
  <c r="HJ63" i="10"/>
  <c r="HH63" i="10"/>
  <c r="HF63" i="10"/>
  <c r="HC63" i="10"/>
  <c r="HB63" i="10"/>
  <c r="GZ63" i="10"/>
  <c r="GX63" i="10"/>
  <c r="GU63" i="10"/>
  <c r="GT63" i="10"/>
  <c r="GR63" i="10"/>
  <c r="GP63" i="10"/>
  <c r="GM63" i="10"/>
  <c r="GL63" i="10"/>
  <c r="GJ63" i="10"/>
  <c r="GH63" i="10"/>
  <c r="GE63" i="10"/>
  <c r="GD63" i="10"/>
  <c r="GB63" i="10"/>
  <c r="FZ63" i="10"/>
  <c r="FW63" i="10"/>
  <c r="FV63" i="10"/>
  <c r="FT63" i="10"/>
  <c r="FR63" i="10"/>
  <c r="FO63" i="10"/>
  <c r="FN63" i="10"/>
  <c r="FL63" i="10"/>
  <c r="FJ63" i="10"/>
  <c r="FG63" i="10"/>
  <c r="FF63" i="10"/>
  <c r="FD63" i="10"/>
  <c r="FB63" i="10"/>
  <c r="EY63" i="10"/>
  <c r="EX63" i="10"/>
  <c r="EV63" i="10"/>
  <c r="ET63" i="10"/>
  <c r="EQ63" i="10"/>
  <c r="EP63" i="10"/>
  <c r="EN63" i="10"/>
  <c r="EL63" i="10"/>
  <c r="EI63" i="10"/>
  <c r="EH63" i="10"/>
  <c r="EF63" i="10"/>
  <c r="ED63" i="10"/>
  <c r="EA63" i="10"/>
  <c r="DZ63" i="10"/>
  <c r="DX63" i="10"/>
  <c r="DV63" i="10"/>
  <c r="DS63" i="10"/>
  <c r="DR63" i="10"/>
  <c r="DP63" i="10"/>
  <c r="DN63" i="10"/>
  <c r="DK63" i="10"/>
  <c r="DJ63" i="10"/>
  <c r="DH63" i="10"/>
  <c r="DF63" i="10"/>
  <c r="DC63" i="10"/>
  <c r="DB63" i="10"/>
  <c r="CZ63" i="10"/>
  <c r="CX63" i="10"/>
  <c r="CU63" i="10"/>
  <c r="CT63" i="10"/>
  <c r="CR63" i="10"/>
  <c r="CP63" i="10"/>
  <c r="CM63" i="10"/>
  <c r="CL63" i="10"/>
  <c r="CJ63" i="10"/>
  <c r="CH63" i="10"/>
  <c r="CE63" i="10"/>
  <c r="CD63" i="10"/>
  <c r="CB63" i="10"/>
  <c r="BZ63" i="10"/>
  <c r="BW63" i="10"/>
  <c r="BV63" i="10"/>
  <c r="BT63" i="10"/>
  <c r="BR63" i="10"/>
  <c r="BO63" i="10"/>
  <c r="BN63" i="10"/>
  <c r="BL63" i="10"/>
  <c r="BJ63" i="10"/>
  <c r="BG63" i="10"/>
  <c r="BF63" i="10"/>
  <c r="BD63" i="10"/>
  <c r="BB63" i="10"/>
  <c r="AY63" i="10"/>
  <c r="AX63" i="10"/>
  <c r="AV63" i="10"/>
  <c r="AT63" i="10"/>
  <c r="AQ63" i="10"/>
  <c r="AP63" i="10"/>
  <c r="AN63" i="10"/>
  <c r="AL63" i="10"/>
  <c r="AI63" i="10"/>
  <c r="AH63" i="10"/>
  <c r="AF63" i="10"/>
  <c r="AD63" i="10"/>
  <c r="AA63" i="10"/>
  <c r="Z63" i="10"/>
  <c r="X63" i="10"/>
  <c r="V63" i="10"/>
  <c r="S63" i="10"/>
  <c r="R63" i="10"/>
  <c r="P63" i="10"/>
  <c r="N63" i="10"/>
  <c r="K63" i="10"/>
  <c r="J63" i="10"/>
  <c r="H63" i="10"/>
  <c r="F63" i="10"/>
  <c r="IW62" i="10"/>
  <c r="IU62" i="10"/>
  <c r="IS62" i="10"/>
  <c r="IQ62" i="10"/>
  <c r="IP62" i="10"/>
  <c r="IN62" i="10"/>
  <c r="IL62" i="10"/>
  <c r="II62" i="10"/>
  <c r="IH62" i="10"/>
  <c r="IF62" i="10"/>
  <c r="ID62" i="10"/>
  <c r="IA62" i="10"/>
  <c r="HZ62" i="10"/>
  <c r="HX62" i="10"/>
  <c r="HV62" i="10"/>
  <c r="HS62" i="10"/>
  <c r="HR62" i="10"/>
  <c r="HP62" i="10"/>
  <c r="HN62" i="10"/>
  <c r="HK62" i="10"/>
  <c r="HJ62" i="10"/>
  <c r="HH62" i="10"/>
  <c r="HF62" i="10"/>
  <c r="HC62" i="10"/>
  <c r="HB62" i="10"/>
  <c r="GZ62" i="10"/>
  <c r="GX62" i="10"/>
  <c r="GU62" i="10"/>
  <c r="GT62" i="10"/>
  <c r="GR62" i="10"/>
  <c r="GP62" i="10"/>
  <c r="GM62" i="10"/>
  <c r="GL62" i="10"/>
  <c r="GJ62" i="10"/>
  <c r="GH62" i="10"/>
  <c r="GE62" i="10"/>
  <c r="GD62" i="10"/>
  <c r="GB62" i="10"/>
  <c r="FZ62" i="10"/>
  <c r="FW62" i="10"/>
  <c r="FV62" i="10"/>
  <c r="FT62" i="10"/>
  <c r="FR62" i="10"/>
  <c r="FO62" i="10"/>
  <c r="FN62" i="10"/>
  <c r="FL62" i="10"/>
  <c r="FJ62" i="10"/>
  <c r="FG62" i="10"/>
  <c r="FF62" i="10"/>
  <c r="FD62" i="10"/>
  <c r="FB62" i="10"/>
  <c r="EY62" i="10"/>
  <c r="EX62" i="10"/>
  <c r="EV62" i="10"/>
  <c r="ET62" i="10"/>
  <c r="EQ62" i="10"/>
  <c r="EP62" i="10"/>
  <c r="EN62" i="10"/>
  <c r="EL62" i="10"/>
  <c r="EI62" i="10"/>
  <c r="EH62" i="10"/>
  <c r="EF62" i="10"/>
  <c r="ED62" i="10"/>
  <c r="EA62" i="10"/>
  <c r="DZ62" i="10"/>
  <c r="DX62" i="10"/>
  <c r="DV62" i="10"/>
  <c r="DS62" i="10"/>
  <c r="DR62" i="10"/>
  <c r="DP62" i="10"/>
  <c r="DN62" i="10"/>
  <c r="DK62" i="10"/>
  <c r="DJ62" i="10"/>
  <c r="DH62" i="10"/>
  <c r="DF62" i="10"/>
  <c r="DC62" i="10"/>
  <c r="DB62" i="10"/>
  <c r="CZ62" i="10"/>
  <c r="CX62" i="10"/>
  <c r="CU62" i="10"/>
  <c r="CT62" i="10"/>
  <c r="CR62" i="10"/>
  <c r="CP62" i="10"/>
  <c r="CM62" i="10"/>
  <c r="CL62" i="10"/>
  <c r="CJ62" i="10"/>
  <c r="CH62" i="10"/>
  <c r="CE62" i="10"/>
  <c r="CD62" i="10"/>
  <c r="CB62" i="10"/>
  <c r="BZ62" i="10"/>
  <c r="BW62" i="10"/>
  <c r="BV62" i="10"/>
  <c r="BT62" i="10"/>
  <c r="BR62" i="10"/>
  <c r="BO62" i="10"/>
  <c r="BN62" i="10"/>
  <c r="BL62" i="10"/>
  <c r="BJ62" i="10"/>
  <c r="BG62" i="10"/>
  <c r="BF62" i="10"/>
  <c r="BD62" i="10"/>
  <c r="BB62" i="10"/>
  <c r="AY62" i="10"/>
  <c r="AX62" i="10"/>
  <c r="AV62" i="10"/>
  <c r="AT62" i="10"/>
  <c r="AQ62" i="10"/>
  <c r="AP62" i="10"/>
  <c r="AN62" i="10"/>
  <c r="AL62" i="10"/>
  <c r="AI62" i="10"/>
  <c r="AH62" i="10"/>
  <c r="AF62" i="10"/>
  <c r="AD62" i="10"/>
  <c r="AA62" i="10"/>
  <c r="Z62" i="10"/>
  <c r="X62" i="10"/>
  <c r="V62" i="10"/>
  <c r="S62" i="10"/>
  <c r="R62" i="10"/>
  <c r="P62" i="10"/>
  <c r="N62" i="10"/>
  <c r="K62" i="10"/>
  <c r="J62" i="10"/>
  <c r="H62" i="10"/>
  <c r="F62" i="10"/>
  <c r="IW61" i="10"/>
  <c r="IU61" i="10"/>
  <c r="IS61" i="10"/>
  <c r="IQ61" i="10"/>
  <c r="IP61" i="10"/>
  <c r="IN61" i="10"/>
  <c r="IL61" i="10"/>
  <c r="II61" i="10"/>
  <c r="IH61" i="10"/>
  <c r="IF61" i="10"/>
  <c r="ID61" i="10"/>
  <c r="IA61" i="10"/>
  <c r="HZ61" i="10"/>
  <c r="HX61" i="10"/>
  <c r="HV61" i="10"/>
  <c r="HS61" i="10"/>
  <c r="HR61" i="10"/>
  <c r="HP61" i="10"/>
  <c r="HN61" i="10"/>
  <c r="HK61" i="10"/>
  <c r="HJ61" i="10"/>
  <c r="HH61" i="10"/>
  <c r="HF61" i="10"/>
  <c r="HC61" i="10"/>
  <c r="HB61" i="10"/>
  <c r="GZ61" i="10"/>
  <c r="GX61" i="10"/>
  <c r="GU61" i="10"/>
  <c r="GT61" i="10"/>
  <c r="GR61" i="10"/>
  <c r="GP61" i="10"/>
  <c r="GM61" i="10"/>
  <c r="GL61" i="10"/>
  <c r="GJ61" i="10"/>
  <c r="GH61" i="10"/>
  <c r="GE61" i="10"/>
  <c r="GD61" i="10"/>
  <c r="GB61" i="10"/>
  <c r="FZ61" i="10"/>
  <c r="FW61" i="10"/>
  <c r="FV61" i="10"/>
  <c r="FT61" i="10"/>
  <c r="FR61" i="10"/>
  <c r="FO61" i="10"/>
  <c r="FN61" i="10"/>
  <c r="FL61" i="10"/>
  <c r="FJ61" i="10"/>
  <c r="FG61" i="10"/>
  <c r="FF61" i="10"/>
  <c r="FD61" i="10"/>
  <c r="FB61" i="10"/>
  <c r="EY61" i="10"/>
  <c r="EX61" i="10"/>
  <c r="EV61" i="10"/>
  <c r="ET61" i="10"/>
  <c r="EQ61" i="10"/>
  <c r="EP61" i="10"/>
  <c r="EN61" i="10"/>
  <c r="EL61" i="10"/>
  <c r="EI61" i="10"/>
  <c r="EH61" i="10"/>
  <c r="EF61" i="10"/>
  <c r="ED61" i="10"/>
  <c r="EA61" i="10"/>
  <c r="DZ61" i="10"/>
  <c r="DX61" i="10"/>
  <c r="DV61" i="10"/>
  <c r="DS61" i="10"/>
  <c r="DR61" i="10"/>
  <c r="DP61" i="10"/>
  <c r="DN61" i="10"/>
  <c r="DK61" i="10"/>
  <c r="DJ61" i="10"/>
  <c r="DH61" i="10"/>
  <c r="DF61" i="10"/>
  <c r="DC61" i="10"/>
  <c r="DB61" i="10"/>
  <c r="CZ61" i="10"/>
  <c r="CX61" i="10"/>
  <c r="CU61" i="10"/>
  <c r="CT61" i="10"/>
  <c r="CR61" i="10"/>
  <c r="CP61" i="10"/>
  <c r="CM61" i="10"/>
  <c r="CL61" i="10"/>
  <c r="CJ61" i="10"/>
  <c r="CH61" i="10"/>
  <c r="CE61" i="10"/>
  <c r="CD61" i="10"/>
  <c r="CB61" i="10"/>
  <c r="BZ61" i="10"/>
  <c r="BW61" i="10"/>
  <c r="BV61" i="10"/>
  <c r="BT61" i="10"/>
  <c r="BR61" i="10"/>
  <c r="BO61" i="10"/>
  <c r="BN61" i="10"/>
  <c r="BL61" i="10"/>
  <c r="BJ61" i="10"/>
  <c r="BG61" i="10"/>
  <c r="BF61" i="10"/>
  <c r="BD61" i="10"/>
  <c r="BB61" i="10"/>
  <c r="AY61" i="10"/>
  <c r="AX61" i="10"/>
  <c r="AV61" i="10"/>
  <c r="AT61" i="10"/>
  <c r="AQ61" i="10"/>
  <c r="AP61" i="10"/>
  <c r="AN61" i="10"/>
  <c r="AL61" i="10"/>
  <c r="AI61" i="10"/>
  <c r="AH61" i="10"/>
  <c r="AF61" i="10"/>
  <c r="AD61" i="10"/>
  <c r="AA61" i="10"/>
  <c r="Z61" i="10"/>
  <c r="X61" i="10"/>
  <c r="V61" i="10"/>
  <c r="S61" i="10"/>
  <c r="R61" i="10"/>
  <c r="P61" i="10"/>
  <c r="N61" i="10"/>
  <c r="K61" i="10"/>
  <c r="J61" i="10"/>
  <c r="H61" i="10"/>
  <c r="F61" i="10"/>
  <c r="IW60" i="10"/>
  <c r="IU60" i="10"/>
  <c r="IS60" i="10"/>
  <c r="IQ60" i="10"/>
  <c r="IP60" i="10"/>
  <c r="IN60" i="10"/>
  <c r="IL60" i="10"/>
  <c r="II60" i="10"/>
  <c r="IH60" i="10"/>
  <c r="IF60" i="10"/>
  <c r="ID60" i="10"/>
  <c r="IA60" i="10"/>
  <c r="HZ60" i="10"/>
  <c r="HX60" i="10"/>
  <c r="HV60" i="10"/>
  <c r="HS60" i="10"/>
  <c r="HR60" i="10"/>
  <c r="HP60" i="10"/>
  <c r="HN60" i="10"/>
  <c r="HK60" i="10"/>
  <c r="HJ60" i="10"/>
  <c r="HH60" i="10"/>
  <c r="HF60" i="10"/>
  <c r="HC60" i="10"/>
  <c r="HB60" i="10"/>
  <c r="GZ60" i="10"/>
  <c r="GX60" i="10"/>
  <c r="GU60" i="10"/>
  <c r="GT60" i="10"/>
  <c r="GR60" i="10"/>
  <c r="GP60" i="10"/>
  <c r="GM60" i="10"/>
  <c r="GL60" i="10"/>
  <c r="GJ60" i="10"/>
  <c r="GH60" i="10"/>
  <c r="GE60" i="10"/>
  <c r="GD60" i="10"/>
  <c r="GB60" i="10"/>
  <c r="FZ60" i="10"/>
  <c r="FW60" i="10"/>
  <c r="FV60" i="10"/>
  <c r="FT60" i="10"/>
  <c r="FR60" i="10"/>
  <c r="FO60" i="10"/>
  <c r="FN60" i="10"/>
  <c r="FL60" i="10"/>
  <c r="FJ60" i="10"/>
  <c r="FG60" i="10"/>
  <c r="FF60" i="10"/>
  <c r="FD60" i="10"/>
  <c r="FB60" i="10"/>
  <c r="EY60" i="10"/>
  <c r="EX60" i="10"/>
  <c r="EV60" i="10"/>
  <c r="ET60" i="10"/>
  <c r="EQ60" i="10"/>
  <c r="EP60" i="10"/>
  <c r="EN60" i="10"/>
  <c r="EL60" i="10"/>
  <c r="EI60" i="10"/>
  <c r="EH60" i="10"/>
  <c r="EF60" i="10"/>
  <c r="ED60" i="10"/>
  <c r="EA60" i="10"/>
  <c r="DZ60" i="10"/>
  <c r="DX60" i="10"/>
  <c r="DV60" i="10"/>
  <c r="DS60" i="10"/>
  <c r="DR60" i="10"/>
  <c r="DP60" i="10"/>
  <c r="DN60" i="10"/>
  <c r="DK60" i="10"/>
  <c r="DJ60" i="10"/>
  <c r="DH60" i="10"/>
  <c r="DF60" i="10"/>
  <c r="DC60" i="10"/>
  <c r="DB60" i="10"/>
  <c r="CZ60" i="10"/>
  <c r="CX60" i="10"/>
  <c r="CU60" i="10"/>
  <c r="CT60" i="10"/>
  <c r="CR60" i="10"/>
  <c r="CP60" i="10"/>
  <c r="CM60" i="10"/>
  <c r="CL60" i="10"/>
  <c r="CJ60" i="10"/>
  <c r="CH60" i="10"/>
  <c r="CE60" i="10"/>
  <c r="CD60" i="10"/>
  <c r="CB60" i="10"/>
  <c r="BZ60" i="10"/>
  <c r="BW60" i="10"/>
  <c r="BV60" i="10"/>
  <c r="BT60" i="10"/>
  <c r="BR60" i="10"/>
  <c r="BO60" i="10"/>
  <c r="BN60" i="10"/>
  <c r="BL60" i="10"/>
  <c r="BJ60" i="10"/>
  <c r="BG60" i="10"/>
  <c r="BF60" i="10"/>
  <c r="BD60" i="10"/>
  <c r="BB60" i="10"/>
  <c r="AY60" i="10"/>
  <c r="AX60" i="10"/>
  <c r="AV60" i="10"/>
  <c r="AT60" i="10"/>
  <c r="AQ60" i="10"/>
  <c r="AP60" i="10"/>
  <c r="AN60" i="10"/>
  <c r="AL60" i="10"/>
  <c r="AI60" i="10"/>
  <c r="AH60" i="10"/>
  <c r="AF60" i="10"/>
  <c r="AD60" i="10"/>
  <c r="AA60" i="10"/>
  <c r="Z60" i="10"/>
  <c r="X60" i="10"/>
  <c r="V60" i="10"/>
  <c r="S60" i="10"/>
  <c r="R60" i="10"/>
  <c r="P60" i="10"/>
  <c r="N60" i="10"/>
  <c r="K60" i="10"/>
  <c r="J60" i="10"/>
  <c r="H60" i="10"/>
  <c r="F60" i="10"/>
  <c r="IW59" i="10"/>
  <c r="IU59" i="10"/>
  <c r="IS59" i="10"/>
  <c r="IQ59" i="10"/>
  <c r="IP59" i="10"/>
  <c r="IN59" i="10"/>
  <c r="IL59" i="10"/>
  <c r="II59" i="10"/>
  <c r="IH59" i="10"/>
  <c r="IF59" i="10"/>
  <c r="ID59" i="10"/>
  <c r="IA59" i="10"/>
  <c r="HZ59" i="10"/>
  <c r="HX59" i="10"/>
  <c r="HV59" i="10"/>
  <c r="HS59" i="10"/>
  <c r="HR59" i="10"/>
  <c r="HP59" i="10"/>
  <c r="HN59" i="10"/>
  <c r="HK59" i="10"/>
  <c r="HJ59" i="10"/>
  <c r="HH59" i="10"/>
  <c r="HF59" i="10"/>
  <c r="HC59" i="10"/>
  <c r="HB59" i="10"/>
  <c r="GZ59" i="10"/>
  <c r="GX59" i="10"/>
  <c r="GU59" i="10"/>
  <c r="GT59" i="10"/>
  <c r="GR59" i="10"/>
  <c r="GP59" i="10"/>
  <c r="GM59" i="10"/>
  <c r="GL59" i="10"/>
  <c r="GJ59" i="10"/>
  <c r="GH59" i="10"/>
  <c r="GE59" i="10"/>
  <c r="GD59" i="10"/>
  <c r="GB59" i="10"/>
  <c r="FZ59" i="10"/>
  <c r="FW59" i="10"/>
  <c r="FV59" i="10"/>
  <c r="FT59" i="10"/>
  <c r="FR59" i="10"/>
  <c r="FO59" i="10"/>
  <c r="FN59" i="10"/>
  <c r="FL59" i="10"/>
  <c r="FJ59" i="10"/>
  <c r="FG59" i="10"/>
  <c r="FF59" i="10"/>
  <c r="FD59" i="10"/>
  <c r="FB59" i="10"/>
  <c r="EY59" i="10"/>
  <c r="EX59" i="10"/>
  <c r="EV59" i="10"/>
  <c r="ET59" i="10"/>
  <c r="EQ59" i="10"/>
  <c r="EP59" i="10"/>
  <c r="EN59" i="10"/>
  <c r="EL59" i="10"/>
  <c r="EI59" i="10"/>
  <c r="EH59" i="10"/>
  <c r="EF59" i="10"/>
  <c r="ED59" i="10"/>
  <c r="EA59" i="10"/>
  <c r="DZ59" i="10"/>
  <c r="DX59" i="10"/>
  <c r="DV59" i="10"/>
  <c r="DS59" i="10"/>
  <c r="DR59" i="10"/>
  <c r="DP59" i="10"/>
  <c r="DN59" i="10"/>
  <c r="DK59" i="10"/>
  <c r="DJ59" i="10"/>
  <c r="DH59" i="10"/>
  <c r="DF59" i="10"/>
  <c r="DC59" i="10"/>
  <c r="DB59" i="10"/>
  <c r="CZ59" i="10"/>
  <c r="CX59" i="10"/>
  <c r="CU59" i="10"/>
  <c r="CT59" i="10"/>
  <c r="CR59" i="10"/>
  <c r="CP59" i="10"/>
  <c r="CM59" i="10"/>
  <c r="CL59" i="10"/>
  <c r="CJ59" i="10"/>
  <c r="CH59" i="10"/>
  <c r="CE59" i="10"/>
  <c r="CD59" i="10"/>
  <c r="CB59" i="10"/>
  <c r="BZ59" i="10"/>
  <c r="BW59" i="10"/>
  <c r="BV59" i="10"/>
  <c r="BT59" i="10"/>
  <c r="BR59" i="10"/>
  <c r="BO59" i="10"/>
  <c r="BN59" i="10"/>
  <c r="BL59" i="10"/>
  <c r="BJ59" i="10"/>
  <c r="BG59" i="10"/>
  <c r="BF59" i="10"/>
  <c r="BD59" i="10"/>
  <c r="BB59" i="10"/>
  <c r="AY59" i="10"/>
  <c r="AX59" i="10"/>
  <c r="AV59" i="10"/>
  <c r="AT59" i="10"/>
  <c r="AQ59" i="10"/>
  <c r="AP59" i="10"/>
  <c r="AN59" i="10"/>
  <c r="AL59" i="10"/>
  <c r="AI59" i="10"/>
  <c r="AH59" i="10"/>
  <c r="AF59" i="10"/>
  <c r="AD59" i="10"/>
  <c r="AA59" i="10"/>
  <c r="Z59" i="10"/>
  <c r="X59" i="10"/>
  <c r="V59" i="10"/>
  <c r="S59" i="10"/>
  <c r="R59" i="10"/>
  <c r="P59" i="10"/>
  <c r="N59" i="10"/>
  <c r="K59" i="10"/>
  <c r="J59" i="10"/>
  <c r="H59" i="10"/>
  <c r="F59" i="10"/>
  <c r="IW58" i="10"/>
  <c r="IU58" i="10"/>
  <c r="IS58" i="10"/>
  <c r="IQ58" i="10"/>
  <c r="IP58" i="10"/>
  <c r="IN58" i="10"/>
  <c r="IL58" i="10"/>
  <c r="II58" i="10"/>
  <c r="IH58" i="10"/>
  <c r="IF58" i="10"/>
  <c r="ID58" i="10"/>
  <c r="IA58" i="10"/>
  <c r="HZ58" i="10"/>
  <c r="HX58" i="10"/>
  <c r="HV58" i="10"/>
  <c r="HS58" i="10"/>
  <c r="HR58" i="10"/>
  <c r="HP58" i="10"/>
  <c r="HN58" i="10"/>
  <c r="HK58" i="10"/>
  <c r="HJ58" i="10"/>
  <c r="HH58" i="10"/>
  <c r="HF58" i="10"/>
  <c r="HC58" i="10"/>
  <c r="HB58" i="10"/>
  <c r="GZ58" i="10"/>
  <c r="GX58" i="10"/>
  <c r="GU58" i="10"/>
  <c r="GT58" i="10"/>
  <c r="GR58" i="10"/>
  <c r="GP58" i="10"/>
  <c r="GM58" i="10"/>
  <c r="GL58" i="10"/>
  <c r="GJ58" i="10"/>
  <c r="GH58" i="10"/>
  <c r="GE58" i="10"/>
  <c r="GD58" i="10"/>
  <c r="GB58" i="10"/>
  <c r="FZ58" i="10"/>
  <c r="FW58" i="10"/>
  <c r="FV58" i="10"/>
  <c r="FT58" i="10"/>
  <c r="FR58" i="10"/>
  <c r="FO58" i="10"/>
  <c r="FN58" i="10"/>
  <c r="FL58" i="10"/>
  <c r="FJ58" i="10"/>
  <c r="FG58" i="10"/>
  <c r="FF58" i="10"/>
  <c r="FD58" i="10"/>
  <c r="FB58" i="10"/>
  <c r="EY58" i="10"/>
  <c r="EX58" i="10"/>
  <c r="EV58" i="10"/>
  <c r="ET58" i="10"/>
  <c r="EQ58" i="10"/>
  <c r="EP58" i="10"/>
  <c r="EN58" i="10"/>
  <c r="EL58" i="10"/>
  <c r="EI58" i="10"/>
  <c r="EH58" i="10"/>
  <c r="EF58" i="10"/>
  <c r="ED58" i="10"/>
  <c r="EA58" i="10"/>
  <c r="DZ58" i="10"/>
  <c r="DX58" i="10"/>
  <c r="DV58" i="10"/>
  <c r="DS58" i="10"/>
  <c r="DR58" i="10"/>
  <c r="DP58" i="10"/>
  <c r="DN58" i="10"/>
  <c r="DK58" i="10"/>
  <c r="DJ58" i="10"/>
  <c r="DH58" i="10"/>
  <c r="DF58" i="10"/>
  <c r="DC58" i="10"/>
  <c r="DB58" i="10"/>
  <c r="CZ58" i="10"/>
  <c r="CX58" i="10"/>
  <c r="CU58" i="10"/>
  <c r="CT58" i="10"/>
  <c r="CR58" i="10"/>
  <c r="CP58" i="10"/>
  <c r="CM58" i="10"/>
  <c r="CL58" i="10"/>
  <c r="CJ58" i="10"/>
  <c r="CH58" i="10"/>
  <c r="CE58" i="10"/>
  <c r="CD58" i="10"/>
  <c r="CB58" i="10"/>
  <c r="BZ58" i="10"/>
  <c r="BW58" i="10"/>
  <c r="BV58" i="10"/>
  <c r="BT58" i="10"/>
  <c r="BR58" i="10"/>
  <c r="BO58" i="10"/>
  <c r="BN58" i="10"/>
  <c r="BL58" i="10"/>
  <c r="BJ58" i="10"/>
  <c r="BG58" i="10"/>
  <c r="BF58" i="10"/>
  <c r="BD58" i="10"/>
  <c r="BB58" i="10"/>
  <c r="AY58" i="10"/>
  <c r="AX58" i="10"/>
  <c r="AV58" i="10"/>
  <c r="AT58" i="10"/>
  <c r="AQ58" i="10"/>
  <c r="AP58" i="10"/>
  <c r="AN58" i="10"/>
  <c r="AL58" i="10"/>
  <c r="AI58" i="10"/>
  <c r="AH58" i="10"/>
  <c r="AF58" i="10"/>
  <c r="AD58" i="10"/>
  <c r="AA58" i="10"/>
  <c r="Z58" i="10"/>
  <c r="X58" i="10"/>
  <c r="V58" i="10"/>
  <c r="S58" i="10"/>
  <c r="R58" i="10"/>
  <c r="P58" i="10"/>
  <c r="N58" i="10"/>
  <c r="K58" i="10"/>
  <c r="J58" i="10"/>
  <c r="H58" i="10"/>
  <c r="F58" i="10"/>
  <c r="IW57" i="10"/>
  <c r="IU57" i="10"/>
  <c r="IS57" i="10"/>
  <c r="IQ57" i="10"/>
  <c r="IP57" i="10"/>
  <c r="IN57" i="10"/>
  <c r="IL57" i="10"/>
  <c r="II57" i="10"/>
  <c r="IH57" i="10"/>
  <c r="IF57" i="10"/>
  <c r="ID57" i="10"/>
  <c r="IA57" i="10"/>
  <c r="HZ57" i="10"/>
  <c r="HX57" i="10"/>
  <c r="HV57" i="10"/>
  <c r="HS57" i="10"/>
  <c r="HR57" i="10"/>
  <c r="HP57" i="10"/>
  <c r="HN57" i="10"/>
  <c r="HK57" i="10"/>
  <c r="HJ57" i="10"/>
  <c r="HH57" i="10"/>
  <c r="HF57" i="10"/>
  <c r="HC57" i="10"/>
  <c r="HB57" i="10"/>
  <c r="GZ57" i="10"/>
  <c r="GX57" i="10"/>
  <c r="GU57" i="10"/>
  <c r="GT57" i="10"/>
  <c r="GR57" i="10"/>
  <c r="GP57" i="10"/>
  <c r="GM57" i="10"/>
  <c r="GL57" i="10"/>
  <c r="GJ57" i="10"/>
  <c r="GH57" i="10"/>
  <c r="GE57" i="10"/>
  <c r="GD57" i="10"/>
  <c r="GB57" i="10"/>
  <c r="FZ57" i="10"/>
  <c r="FW57" i="10"/>
  <c r="FV57" i="10"/>
  <c r="FT57" i="10"/>
  <c r="FR57" i="10"/>
  <c r="FO57" i="10"/>
  <c r="FN57" i="10"/>
  <c r="FL57" i="10"/>
  <c r="FJ57" i="10"/>
  <c r="FG57" i="10"/>
  <c r="FF57" i="10"/>
  <c r="FD57" i="10"/>
  <c r="FB57" i="10"/>
  <c r="EY57" i="10"/>
  <c r="EX57" i="10"/>
  <c r="EV57" i="10"/>
  <c r="ET57" i="10"/>
  <c r="EQ57" i="10"/>
  <c r="EP57" i="10"/>
  <c r="EN57" i="10"/>
  <c r="EL57" i="10"/>
  <c r="EI57" i="10"/>
  <c r="EH57" i="10"/>
  <c r="EF57" i="10"/>
  <c r="ED57" i="10"/>
  <c r="EA57" i="10"/>
  <c r="DZ57" i="10"/>
  <c r="DX57" i="10"/>
  <c r="DV57" i="10"/>
  <c r="DS57" i="10"/>
  <c r="DR57" i="10"/>
  <c r="DP57" i="10"/>
  <c r="DN57" i="10"/>
  <c r="DK57" i="10"/>
  <c r="DJ57" i="10"/>
  <c r="DH57" i="10"/>
  <c r="DF57" i="10"/>
  <c r="DC57" i="10"/>
  <c r="DB57" i="10"/>
  <c r="CZ57" i="10"/>
  <c r="CX57" i="10"/>
  <c r="CU57" i="10"/>
  <c r="CT57" i="10"/>
  <c r="CR57" i="10"/>
  <c r="CP57" i="10"/>
  <c r="CM57" i="10"/>
  <c r="CL57" i="10"/>
  <c r="CJ57" i="10"/>
  <c r="CH57" i="10"/>
  <c r="CE57" i="10"/>
  <c r="CD57" i="10"/>
  <c r="CB57" i="10"/>
  <c r="BZ57" i="10"/>
  <c r="BW57" i="10"/>
  <c r="BV57" i="10"/>
  <c r="BT57" i="10"/>
  <c r="BR57" i="10"/>
  <c r="BO57" i="10"/>
  <c r="BN57" i="10"/>
  <c r="BL57" i="10"/>
  <c r="BJ57" i="10"/>
  <c r="BG57" i="10"/>
  <c r="BF57" i="10"/>
  <c r="BD57" i="10"/>
  <c r="BB57" i="10"/>
  <c r="AY57" i="10"/>
  <c r="AX57" i="10"/>
  <c r="AV57" i="10"/>
  <c r="AT57" i="10"/>
  <c r="AQ57" i="10"/>
  <c r="AP57" i="10"/>
  <c r="AN57" i="10"/>
  <c r="AL57" i="10"/>
  <c r="AI57" i="10"/>
  <c r="AH57" i="10"/>
  <c r="AF57" i="10"/>
  <c r="AD57" i="10"/>
  <c r="AA57" i="10"/>
  <c r="Z57" i="10"/>
  <c r="X57" i="10"/>
  <c r="V57" i="10"/>
  <c r="S57" i="10"/>
  <c r="R57" i="10"/>
  <c r="P57" i="10"/>
  <c r="N57" i="10"/>
  <c r="K57" i="10"/>
  <c r="J57" i="10"/>
  <c r="H57" i="10"/>
  <c r="F57" i="10"/>
  <c r="IW56" i="10"/>
  <c r="IU56" i="10"/>
  <c r="IS56" i="10"/>
  <c r="IQ56" i="10"/>
  <c r="IP56" i="10"/>
  <c r="IN56" i="10"/>
  <c r="IL56" i="10"/>
  <c r="II56" i="10"/>
  <c r="IH56" i="10"/>
  <c r="IF56" i="10"/>
  <c r="ID56" i="10"/>
  <c r="IA56" i="10"/>
  <c r="HZ56" i="10"/>
  <c r="HX56" i="10"/>
  <c r="HV56" i="10"/>
  <c r="HS56" i="10"/>
  <c r="HR56" i="10"/>
  <c r="HP56" i="10"/>
  <c r="HN56" i="10"/>
  <c r="HK56" i="10"/>
  <c r="HJ56" i="10"/>
  <c r="HH56" i="10"/>
  <c r="HF56" i="10"/>
  <c r="HC56" i="10"/>
  <c r="HB56" i="10"/>
  <c r="GZ56" i="10"/>
  <c r="GX56" i="10"/>
  <c r="GU56" i="10"/>
  <c r="GT56" i="10"/>
  <c r="GR56" i="10"/>
  <c r="GP56" i="10"/>
  <c r="GM56" i="10"/>
  <c r="GL56" i="10"/>
  <c r="GJ56" i="10"/>
  <c r="GH56" i="10"/>
  <c r="GE56" i="10"/>
  <c r="GD56" i="10"/>
  <c r="GB56" i="10"/>
  <c r="FZ56" i="10"/>
  <c r="FW56" i="10"/>
  <c r="FV56" i="10"/>
  <c r="FT56" i="10"/>
  <c r="FR56" i="10"/>
  <c r="FO56" i="10"/>
  <c r="FN56" i="10"/>
  <c r="FL56" i="10"/>
  <c r="FJ56" i="10"/>
  <c r="FG56" i="10"/>
  <c r="FF56" i="10"/>
  <c r="FD56" i="10"/>
  <c r="FB56" i="10"/>
  <c r="EY56" i="10"/>
  <c r="EX56" i="10"/>
  <c r="EV56" i="10"/>
  <c r="ET56" i="10"/>
  <c r="EQ56" i="10"/>
  <c r="EP56" i="10"/>
  <c r="EN56" i="10"/>
  <c r="EL56" i="10"/>
  <c r="EI56" i="10"/>
  <c r="EH56" i="10"/>
  <c r="EF56" i="10"/>
  <c r="ED56" i="10"/>
  <c r="EA56" i="10"/>
  <c r="DZ56" i="10"/>
  <c r="DX56" i="10"/>
  <c r="DV56" i="10"/>
  <c r="DS56" i="10"/>
  <c r="DR56" i="10"/>
  <c r="DP56" i="10"/>
  <c r="DN56" i="10"/>
  <c r="DK56" i="10"/>
  <c r="DJ56" i="10"/>
  <c r="DH56" i="10"/>
  <c r="DF56" i="10"/>
  <c r="DC56" i="10"/>
  <c r="DB56" i="10"/>
  <c r="CZ56" i="10"/>
  <c r="CX56" i="10"/>
  <c r="CU56" i="10"/>
  <c r="CT56" i="10"/>
  <c r="CR56" i="10"/>
  <c r="CP56" i="10"/>
  <c r="CM56" i="10"/>
  <c r="CL56" i="10"/>
  <c r="CJ56" i="10"/>
  <c r="CH56" i="10"/>
  <c r="CE56" i="10"/>
  <c r="CD56" i="10"/>
  <c r="CB56" i="10"/>
  <c r="BZ56" i="10"/>
  <c r="BW56" i="10"/>
  <c r="BV56" i="10"/>
  <c r="BT56" i="10"/>
  <c r="BR56" i="10"/>
  <c r="BO56" i="10"/>
  <c r="BN56" i="10"/>
  <c r="BL56" i="10"/>
  <c r="BJ56" i="10"/>
  <c r="BG56" i="10"/>
  <c r="BF56" i="10"/>
  <c r="BD56" i="10"/>
  <c r="BB56" i="10"/>
  <c r="AY56" i="10"/>
  <c r="AX56" i="10"/>
  <c r="AV56" i="10"/>
  <c r="AT56" i="10"/>
  <c r="AQ56" i="10"/>
  <c r="AP56" i="10"/>
  <c r="AN56" i="10"/>
  <c r="AL56" i="10"/>
  <c r="AI56" i="10"/>
  <c r="AH56" i="10"/>
  <c r="AF56" i="10"/>
  <c r="AD56" i="10"/>
  <c r="AA56" i="10"/>
  <c r="Z56" i="10"/>
  <c r="X56" i="10"/>
  <c r="V56" i="10"/>
  <c r="S56" i="10"/>
  <c r="R56" i="10"/>
  <c r="P56" i="10"/>
  <c r="N56" i="10"/>
  <c r="K56" i="10"/>
  <c r="J56" i="10"/>
  <c r="H56" i="10"/>
  <c r="F56" i="10"/>
  <c r="IO54" i="10"/>
  <c r="IM54" i="10"/>
  <c r="IK54" i="10"/>
  <c r="IG54" i="10"/>
  <c r="IE54" i="10"/>
  <c r="IC54" i="10"/>
  <c r="HY54" i="10"/>
  <c r="HW54" i="10"/>
  <c r="HQ54" i="10"/>
  <c r="HO54" i="10"/>
  <c r="HM54" i="10"/>
  <c r="HI54" i="10"/>
  <c r="HG54" i="10"/>
  <c r="HE54" i="10"/>
  <c r="HA54" i="10"/>
  <c r="GY54" i="10"/>
  <c r="GW54" i="10"/>
  <c r="GS54" i="10"/>
  <c r="GQ54" i="10"/>
  <c r="GO54" i="10"/>
  <c r="GK54" i="10"/>
  <c r="GI54" i="10"/>
  <c r="GG54" i="10"/>
  <c r="GC54" i="10"/>
  <c r="GA54" i="10"/>
  <c r="FY54" i="10"/>
  <c r="FU54" i="10"/>
  <c r="FS54" i="10"/>
  <c r="FQ54" i="10"/>
  <c r="FM54" i="10"/>
  <c r="FK54" i="10"/>
  <c r="FI54" i="10"/>
  <c r="FE54" i="10"/>
  <c r="FC54" i="10"/>
  <c r="FA54" i="10"/>
  <c r="EW54" i="10"/>
  <c r="EU54" i="10"/>
  <c r="ES54" i="10"/>
  <c r="EO54" i="10"/>
  <c r="EM54" i="10"/>
  <c r="EK54" i="10"/>
  <c r="EG54" i="10"/>
  <c r="EC54" i="10"/>
  <c r="DY54" i="10"/>
  <c r="DW54" i="10"/>
  <c r="DU54" i="10"/>
  <c r="DQ54" i="10"/>
  <c r="DO54" i="10"/>
  <c r="DM54" i="10"/>
  <c r="DI54" i="10"/>
  <c r="DG54" i="10"/>
  <c r="DE54" i="10"/>
  <c r="CW54" i="10"/>
  <c r="CQ54" i="10"/>
  <c r="CK54" i="10"/>
  <c r="CI54" i="10"/>
  <c r="CG54" i="10"/>
  <c r="CC54" i="10"/>
  <c r="BY54" i="10"/>
  <c r="BU54" i="10"/>
  <c r="BS54" i="10"/>
  <c r="BQ54" i="10"/>
  <c r="BM54" i="10"/>
  <c r="BK54" i="10"/>
  <c r="BE54" i="10"/>
  <c r="BC54" i="10"/>
  <c r="BA54" i="10"/>
  <c r="AW54" i="10"/>
  <c r="AU54" i="10"/>
  <c r="AO54" i="10"/>
  <c r="AM54" i="10"/>
  <c r="AG54" i="10"/>
  <c r="AE54" i="10"/>
  <c r="AC54" i="10"/>
  <c r="Y54" i="10"/>
  <c r="W54" i="10"/>
  <c r="I54" i="10"/>
  <c r="G54" i="10"/>
  <c r="E54" i="10"/>
  <c r="IQ53" i="10"/>
  <c r="IP53" i="10"/>
  <c r="IN53" i="10"/>
  <c r="IL53" i="10"/>
  <c r="II53" i="10"/>
  <c r="IH53" i="10"/>
  <c r="IF53" i="10"/>
  <c r="ID53" i="10"/>
  <c r="HZ53" i="10"/>
  <c r="HX53" i="10"/>
  <c r="HV53" i="10"/>
  <c r="HS53" i="10"/>
  <c r="HR53" i="10"/>
  <c r="HP53" i="10"/>
  <c r="HN53" i="10"/>
  <c r="HK53" i="10"/>
  <c r="HJ53" i="10"/>
  <c r="HH53" i="10"/>
  <c r="HF53" i="10"/>
  <c r="HC53" i="10"/>
  <c r="HB53" i="10"/>
  <c r="GZ53" i="10"/>
  <c r="GX53" i="10"/>
  <c r="GU53" i="10"/>
  <c r="GT53" i="10"/>
  <c r="GR53" i="10"/>
  <c r="GP53" i="10"/>
  <c r="GM53" i="10"/>
  <c r="GL53" i="10"/>
  <c r="GJ53" i="10"/>
  <c r="GH53" i="10"/>
  <c r="GE53" i="10"/>
  <c r="GD53" i="10"/>
  <c r="GB53" i="10"/>
  <c r="FZ53" i="10"/>
  <c r="FW53" i="10"/>
  <c r="FV53" i="10"/>
  <c r="FT53" i="10"/>
  <c r="FR53" i="10"/>
  <c r="FO53" i="10"/>
  <c r="FN53" i="10"/>
  <c r="FL53" i="10"/>
  <c r="FJ53" i="10"/>
  <c r="FG53" i="10"/>
  <c r="FF53" i="10"/>
  <c r="FD53" i="10"/>
  <c r="FB53" i="10"/>
  <c r="EY53" i="10"/>
  <c r="EX53" i="10"/>
  <c r="EV53" i="10"/>
  <c r="ET53" i="10"/>
  <c r="EQ53" i="10"/>
  <c r="EP53" i="10"/>
  <c r="EN53" i="10"/>
  <c r="EL53" i="10"/>
  <c r="EH53" i="10"/>
  <c r="ED53" i="10"/>
  <c r="EA53" i="10"/>
  <c r="DZ53" i="10"/>
  <c r="DX53" i="10"/>
  <c r="DV53" i="10"/>
  <c r="DS53" i="10"/>
  <c r="DR53" i="10"/>
  <c r="DP53" i="10"/>
  <c r="DN53" i="10"/>
  <c r="DK53" i="10"/>
  <c r="DJ53" i="10"/>
  <c r="DH53" i="10"/>
  <c r="DF53" i="10"/>
  <c r="DA53" i="10"/>
  <c r="DB53" i="10" s="1"/>
  <c r="CY53" i="10"/>
  <c r="CY54" i="10" s="1"/>
  <c r="CX53" i="10"/>
  <c r="CS53" i="10"/>
  <c r="CT53" i="10" s="1"/>
  <c r="CR53" i="10"/>
  <c r="CP53" i="10"/>
  <c r="CO54" i="10"/>
  <c r="CM53" i="10"/>
  <c r="CL53" i="10"/>
  <c r="CJ53" i="10"/>
  <c r="CH53" i="10"/>
  <c r="CD53" i="10"/>
  <c r="BZ53" i="10"/>
  <c r="BW53" i="10"/>
  <c r="BV53" i="10"/>
  <c r="BT53" i="10"/>
  <c r="BR53" i="10"/>
  <c r="BN53" i="10"/>
  <c r="BL53" i="10"/>
  <c r="BI54" i="10"/>
  <c r="BG53" i="10"/>
  <c r="BF53" i="10"/>
  <c r="BD53" i="10"/>
  <c r="BB53" i="10"/>
  <c r="AY53" i="10"/>
  <c r="AX53" i="10"/>
  <c r="AV53" i="10"/>
  <c r="AS54" i="10"/>
  <c r="AQ53" i="10"/>
  <c r="AP53" i="10"/>
  <c r="AN53" i="10"/>
  <c r="AL53" i="10"/>
  <c r="AK54" i="10"/>
  <c r="AI53" i="10"/>
  <c r="AH53" i="10"/>
  <c r="AF53" i="10"/>
  <c r="AD53" i="10"/>
  <c r="AA53" i="10"/>
  <c r="Z53" i="10"/>
  <c r="X53" i="10"/>
  <c r="R53" i="10"/>
  <c r="Q54" i="10"/>
  <c r="P53" i="10"/>
  <c r="O54" i="10"/>
  <c r="IS53" i="10"/>
  <c r="K53" i="10"/>
  <c r="J53" i="10"/>
  <c r="H53" i="10"/>
  <c r="F53" i="10"/>
  <c r="IW52" i="10"/>
  <c r="IU52" i="10"/>
  <c r="IS52" i="10"/>
  <c r="IQ52" i="10"/>
  <c r="IP52" i="10"/>
  <c r="IN52" i="10"/>
  <c r="IL52" i="10"/>
  <c r="II52" i="10"/>
  <c r="IH52" i="10"/>
  <c r="IF52" i="10"/>
  <c r="ID52" i="10"/>
  <c r="IA52" i="10"/>
  <c r="HZ52" i="10"/>
  <c r="HX52" i="10"/>
  <c r="HV52" i="10"/>
  <c r="HS52" i="10"/>
  <c r="HR52" i="10"/>
  <c r="HP52" i="10"/>
  <c r="HN52" i="10"/>
  <c r="HK52" i="10"/>
  <c r="HJ52" i="10"/>
  <c r="HH52" i="10"/>
  <c r="HF52" i="10"/>
  <c r="HC52" i="10"/>
  <c r="HB52" i="10"/>
  <c r="GZ52" i="10"/>
  <c r="GX52" i="10"/>
  <c r="GU52" i="10"/>
  <c r="GT52" i="10"/>
  <c r="GR52" i="10"/>
  <c r="GP52" i="10"/>
  <c r="GM52" i="10"/>
  <c r="GL52" i="10"/>
  <c r="GJ52" i="10"/>
  <c r="GH52" i="10"/>
  <c r="GE52" i="10"/>
  <c r="GD52" i="10"/>
  <c r="GB52" i="10"/>
  <c r="FZ52" i="10"/>
  <c r="FW52" i="10"/>
  <c r="FV52" i="10"/>
  <c r="FT52" i="10"/>
  <c r="FR52" i="10"/>
  <c r="FO52" i="10"/>
  <c r="FN52" i="10"/>
  <c r="FL52" i="10"/>
  <c r="FJ52" i="10"/>
  <c r="FG52" i="10"/>
  <c r="FF52" i="10"/>
  <c r="FD52" i="10"/>
  <c r="FB52" i="10"/>
  <c r="EY52" i="10"/>
  <c r="EX52" i="10"/>
  <c r="EV52" i="10"/>
  <c r="ET52" i="10"/>
  <c r="EQ52" i="10"/>
  <c r="EP52" i="10"/>
  <c r="EN52" i="10"/>
  <c r="EL52" i="10"/>
  <c r="EI52" i="10"/>
  <c r="EH52" i="10"/>
  <c r="EF52" i="10"/>
  <c r="ED52" i="10"/>
  <c r="EA52" i="10"/>
  <c r="DZ52" i="10"/>
  <c r="DX52" i="10"/>
  <c r="DV52" i="10"/>
  <c r="DS52" i="10"/>
  <c r="DR52" i="10"/>
  <c r="DP52" i="10"/>
  <c r="DN52" i="10"/>
  <c r="DK52" i="10"/>
  <c r="DJ52" i="10"/>
  <c r="DH52" i="10"/>
  <c r="DF52" i="10"/>
  <c r="DC52" i="10"/>
  <c r="DB52" i="10"/>
  <c r="CZ52" i="10"/>
  <c r="CX52" i="10"/>
  <c r="CU52" i="10"/>
  <c r="CT52" i="10"/>
  <c r="CR52" i="10"/>
  <c r="CP52" i="10"/>
  <c r="CM52" i="10"/>
  <c r="CL52" i="10"/>
  <c r="CJ52" i="10"/>
  <c r="CH52" i="10"/>
  <c r="CE52" i="10"/>
  <c r="CD52" i="10"/>
  <c r="CB52" i="10"/>
  <c r="BZ52" i="10"/>
  <c r="BW52" i="10"/>
  <c r="BV52" i="10"/>
  <c r="BT52" i="10"/>
  <c r="BR52" i="10"/>
  <c r="BO52" i="10"/>
  <c r="BN52" i="10"/>
  <c r="BL52" i="10"/>
  <c r="BJ52" i="10"/>
  <c r="BG52" i="10"/>
  <c r="BF52" i="10"/>
  <c r="BD52" i="10"/>
  <c r="BB52" i="10"/>
  <c r="AY52" i="10"/>
  <c r="AX52" i="10"/>
  <c r="AV52" i="10"/>
  <c r="AT52" i="10"/>
  <c r="AQ52" i="10"/>
  <c r="AP52" i="10"/>
  <c r="AN52" i="10"/>
  <c r="AL52" i="10"/>
  <c r="AI52" i="10"/>
  <c r="AH52" i="10"/>
  <c r="AF52" i="10"/>
  <c r="AD52" i="10"/>
  <c r="AA52" i="10"/>
  <c r="Z52" i="10"/>
  <c r="X52" i="10"/>
  <c r="V52" i="10"/>
  <c r="S52" i="10"/>
  <c r="R52" i="10"/>
  <c r="P52" i="10"/>
  <c r="N52" i="10"/>
  <c r="K52" i="10"/>
  <c r="J52" i="10"/>
  <c r="H52" i="10"/>
  <c r="F52" i="10"/>
  <c r="IO50" i="10"/>
  <c r="IM50" i="10"/>
  <c r="IK50" i="10"/>
  <c r="IG50" i="10"/>
  <c r="IE50" i="10"/>
  <c r="IC50" i="10"/>
  <c r="HY50" i="10"/>
  <c r="HW50" i="10"/>
  <c r="HU50" i="10"/>
  <c r="HQ50" i="10"/>
  <c r="HO50" i="10"/>
  <c r="HM50" i="10"/>
  <c r="HI50" i="10"/>
  <c r="HG50" i="10"/>
  <c r="HE50" i="10"/>
  <c r="HA50" i="10"/>
  <c r="GY50" i="10"/>
  <c r="GW50" i="10"/>
  <c r="GS50" i="10"/>
  <c r="GQ50" i="10"/>
  <c r="GO50" i="10"/>
  <c r="GK50" i="10"/>
  <c r="GI50" i="10"/>
  <c r="GG50" i="10"/>
  <c r="GC50" i="10"/>
  <c r="GA50" i="10"/>
  <c r="FY50" i="10"/>
  <c r="FU50" i="10"/>
  <c r="FS50" i="10"/>
  <c r="FQ50" i="10"/>
  <c r="FM50" i="10"/>
  <c r="FK50" i="10"/>
  <c r="FI50" i="10"/>
  <c r="FE50" i="10"/>
  <c r="FC50" i="10"/>
  <c r="FA50" i="10"/>
  <c r="EW50" i="10"/>
  <c r="EU50" i="10"/>
  <c r="ES50" i="10"/>
  <c r="EO50" i="10"/>
  <c r="EM50" i="10"/>
  <c r="EK50" i="10"/>
  <c r="EG50" i="10"/>
  <c r="EE50" i="10"/>
  <c r="EC50" i="10"/>
  <c r="DY50" i="10"/>
  <c r="DW50" i="10"/>
  <c r="DU50" i="10"/>
  <c r="DQ50" i="10"/>
  <c r="DO50" i="10"/>
  <c r="DM50" i="10"/>
  <c r="DI50" i="10"/>
  <c r="DG50" i="10"/>
  <c r="DE50" i="10"/>
  <c r="DA50" i="10"/>
  <c r="CY50" i="10"/>
  <c r="CW50" i="10"/>
  <c r="CS50" i="10"/>
  <c r="CQ50" i="10"/>
  <c r="CO50" i="10"/>
  <c r="CK50" i="10"/>
  <c r="CI50" i="10"/>
  <c r="CG50" i="10"/>
  <c r="CC50" i="10"/>
  <c r="CA50" i="10"/>
  <c r="BY50" i="10"/>
  <c r="BU50" i="10"/>
  <c r="BS50" i="10"/>
  <c r="BQ50" i="10"/>
  <c r="BM50" i="10"/>
  <c r="BK50" i="10"/>
  <c r="BI50" i="10"/>
  <c r="BE50" i="10"/>
  <c r="BC50" i="10"/>
  <c r="BA50" i="10"/>
  <c r="AW50" i="10"/>
  <c r="AU50" i="10"/>
  <c r="AS50" i="10"/>
  <c r="AO50" i="10"/>
  <c r="AM50" i="10"/>
  <c r="AK50" i="10"/>
  <c r="AG50" i="10"/>
  <c r="AE50" i="10"/>
  <c r="AC50" i="10"/>
  <c r="Y50" i="10"/>
  <c r="W50" i="10"/>
  <c r="U50" i="10"/>
  <c r="Q50" i="10"/>
  <c r="O50" i="10"/>
  <c r="M50" i="10"/>
  <c r="I50" i="10"/>
  <c r="G50" i="10"/>
  <c r="E50" i="10"/>
  <c r="IW49" i="10"/>
  <c r="IU49" i="10"/>
  <c r="IS49" i="10"/>
  <c r="IQ49" i="10"/>
  <c r="IP49" i="10"/>
  <c r="IN49" i="10"/>
  <c r="IL49" i="10"/>
  <c r="II49" i="10"/>
  <c r="IH49" i="10"/>
  <c r="IF49" i="10"/>
  <c r="ID49" i="10"/>
  <c r="IA49" i="10"/>
  <c r="HZ49" i="10"/>
  <c r="HX49" i="10"/>
  <c r="HV49" i="10"/>
  <c r="HS49" i="10"/>
  <c r="HR49" i="10"/>
  <c r="HP49" i="10"/>
  <c r="HN49" i="10"/>
  <c r="HK49" i="10"/>
  <c r="HJ49" i="10"/>
  <c r="HH49" i="10"/>
  <c r="HF49" i="10"/>
  <c r="HC49" i="10"/>
  <c r="HB49" i="10"/>
  <c r="GZ49" i="10"/>
  <c r="GX49" i="10"/>
  <c r="GU49" i="10"/>
  <c r="GT49" i="10"/>
  <c r="GR49" i="10"/>
  <c r="GP49" i="10"/>
  <c r="GM49" i="10"/>
  <c r="GL49" i="10"/>
  <c r="GJ49" i="10"/>
  <c r="GH49" i="10"/>
  <c r="GE49" i="10"/>
  <c r="GD49" i="10"/>
  <c r="GB49" i="10"/>
  <c r="FZ49" i="10"/>
  <c r="FW49" i="10"/>
  <c r="FV49" i="10"/>
  <c r="FT49" i="10"/>
  <c r="FR49" i="10"/>
  <c r="FO49" i="10"/>
  <c r="FN49" i="10"/>
  <c r="FL49" i="10"/>
  <c r="FJ49" i="10"/>
  <c r="FG49" i="10"/>
  <c r="FF49" i="10"/>
  <c r="FD49" i="10"/>
  <c r="FB49" i="10"/>
  <c r="EY49" i="10"/>
  <c r="EX49" i="10"/>
  <c r="EV49" i="10"/>
  <c r="ET49" i="10"/>
  <c r="EQ49" i="10"/>
  <c r="EP49" i="10"/>
  <c r="EN49" i="10"/>
  <c r="EL49" i="10"/>
  <c r="EI49" i="10"/>
  <c r="EH49" i="10"/>
  <c r="EF49" i="10"/>
  <c r="ED49" i="10"/>
  <c r="EA49" i="10"/>
  <c r="DZ49" i="10"/>
  <c r="DX49" i="10"/>
  <c r="DV49" i="10"/>
  <c r="DS49" i="10"/>
  <c r="DR49" i="10"/>
  <c r="DP49" i="10"/>
  <c r="DN49" i="10"/>
  <c r="DK49" i="10"/>
  <c r="DJ49" i="10"/>
  <c r="DH49" i="10"/>
  <c r="DF49" i="10"/>
  <c r="DC49" i="10"/>
  <c r="DB49" i="10"/>
  <c r="CZ49" i="10"/>
  <c r="CX49" i="10"/>
  <c r="CU49" i="10"/>
  <c r="CT49" i="10"/>
  <c r="CR49" i="10"/>
  <c r="CP49" i="10"/>
  <c r="CM49" i="10"/>
  <c r="CL49" i="10"/>
  <c r="CJ49" i="10"/>
  <c r="CH49" i="10"/>
  <c r="CE49" i="10"/>
  <c r="CD49" i="10"/>
  <c r="CB49" i="10"/>
  <c r="BZ49" i="10"/>
  <c r="BW49" i="10"/>
  <c r="BV49" i="10"/>
  <c r="BT49" i="10"/>
  <c r="BR49" i="10"/>
  <c r="BO49" i="10"/>
  <c r="BN49" i="10"/>
  <c r="BL49" i="10"/>
  <c r="BJ49" i="10"/>
  <c r="BG49" i="10"/>
  <c r="BF49" i="10"/>
  <c r="BD49" i="10"/>
  <c r="BB49" i="10"/>
  <c r="AY49" i="10"/>
  <c r="AX49" i="10"/>
  <c r="AV49" i="10"/>
  <c r="AT49" i="10"/>
  <c r="AQ49" i="10"/>
  <c r="AP49" i="10"/>
  <c r="AN49" i="10"/>
  <c r="AL49" i="10"/>
  <c r="AI49" i="10"/>
  <c r="AH49" i="10"/>
  <c r="AF49" i="10"/>
  <c r="AD49" i="10"/>
  <c r="AA49" i="10"/>
  <c r="Z49" i="10"/>
  <c r="X49" i="10"/>
  <c r="V49" i="10"/>
  <c r="S49" i="10"/>
  <c r="R49" i="10"/>
  <c r="P49" i="10"/>
  <c r="N49" i="10"/>
  <c r="K49" i="10"/>
  <c r="J49" i="10"/>
  <c r="H49" i="10"/>
  <c r="F49" i="10"/>
  <c r="IW48" i="10"/>
  <c r="IU48" i="10"/>
  <c r="IS48" i="10"/>
  <c r="IQ48" i="10"/>
  <c r="IP48" i="10"/>
  <c r="IN48" i="10"/>
  <c r="IL48" i="10"/>
  <c r="II48" i="10"/>
  <c r="IH48" i="10"/>
  <c r="IF48" i="10"/>
  <c r="ID48" i="10"/>
  <c r="IA48" i="10"/>
  <c r="HZ48" i="10"/>
  <c r="HX48" i="10"/>
  <c r="HV48" i="10"/>
  <c r="HS48" i="10"/>
  <c r="HR48" i="10"/>
  <c r="HP48" i="10"/>
  <c r="HN48" i="10"/>
  <c r="HK48" i="10"/>
  <c r="HJ48" i="10"/>
  <c r="HH48" i="10"/>
  <c r="HF48" i="10"/>
  <c r="HC48" i="10"/>
  <c r="HB48" i="10"/>
  <c r="GZ48" i="10"/>
  <c r="GX48" i="10"/>
  <c r="GU48" i="10"/>
  <c r="GT48" i="10"/>
  <c r="GR48" i="10"/>
  <c r="GP48" i="10"/>
  <c r="GM48" i="10"/>
  <c r="GL48" i="10"/>
  <c r="GJ48" i="10"/>
  <c r="GH48" i="10"/>
  <c r="GE48" i="10"/>
  <c r="GD48" i="10"/>
  <c r="GB48" i="10"/>
  <c r="FZ48" i="10"/>
  <c r="FW48" i="10"/>
  <c r="FV48" i="10"/>
  <c r="FT48" i="10"/>
  <c r="FR48" i="10"/>
  <c r="FO48" i="10"/>
  <c r="FN48" i="10"/>
  <c r="FL48" i="10"/>
  <c r="FJ48" i="10"/>
  <c r="FG48" i="10"/>
  <c r="FF48" i="10"/>
  <c r="FD48" i="10"/>
  <c r="FB48" i="10"/>
  <c r="EY48" i="10"/>
  <c r="EX48" i="10"/>
  <c r="EV48" i="10"/>
  <c r="ET48" i="10"/>
  <c r="EQ48" i="10"/>
  <c r="EP48" i="10"/>
  <c r="EN48" i="10"/>
  <c r="EL48" i="10"/>
  <c r="EI48" i="10"/>
  <c r="EH48" i="10"/>
  <c r="EF48" i="10"/>
  <c r="ED48" i="10"/>
  <c r="EA48" i="10"/>
  <c r="DZ48" i="10"/>
  <c r="DX48" i="10"/>
  <c r="DV48" i="10"/>
  <c r="DS48" i="10"/>
  <c r="DR48" i="10"/>
  <c r="DP48" i="10"/>
  <c r="DN48" i="10"/>
  <c r="DK48" i="10"/>
  <c r="DJ48" i="10"/>
  <c r="DH48" i="10"/>
  <c r="DF48" i="10"/>
  <c r="DC48" i="10"/>
  <c r="DB48" i="10"/>
  <c r="CZ48" i="10"/>
  <c r="CX48" i="10"/>
  <c r="CU48" i="10"/>
  <c r="CT48" i="10"/>
  <c r="CR48" i="10"/>
  <c r="CP48" i="10"/>
  <c r="CM48" i="10"/>
  <c r="CL48" i="10"/>
  <c r="CJ48" i="10"/>
  <c r="CH48" i="10"/>
  <c r="CE48" i="10"/>
  <c r="CD48" i="10"/>
  <c r="CB48" i="10"/>
  <c r="BZ48" i="10"/>
  <c r="BW48" i="10"/>
  <c r="BV48" i="10"/>
  <c r="BT48" i="10"/>
  <c r="BR48" i="10"/>
  <c r="BO48" i="10"/>
  <c r="BN48" i="10"/>
  <c r="BL48" i="10"/>
  <c r="BJ48" i="10"/>
  <c r="BG48" i="10"/>
  <c r="BF48" i="10"/>
  <c r="BD48" i="10"/>
  <c r="BB48" i="10"/>
  <c r="AY48" i="10"/>
  <c r="AX48" i="10"/>
  <c r="AV48" i="10"/>
  <c r="AT48" i="10"/>
  <c r="AQ48" i="10"/>
  <c r="AP48" i="10"/>
  <c r="AN48" i="10"/>
  <c r="AL48" i="10"/>
  <c r="AI48" i="10"/>
  <c r="AH48" i="10"/>
  <c r="AF48" i="10"/>
  <c r="AD48" i="10"/>
  <c r="AA48" i="10"/>
  <c r="Z48" i="10"/>
  <c r="X48" i="10"/>
  <c r="V48" i="10"/>
  <c r="S48" i="10"/>
  <c r="R48" i="10"/>
  <c r="P48" i="10"/>
  <c r="N48" i="10"/>
  <c r="K48" i="10"/>
  <c r="J48" i="10"/>
  <c r="H48" i="10"/>
  <c r="F48" i="10"/>
  <c r="IW47" i="10"/>
  <c r="IU47" i="10"/>
  <c r="IS47" i="10"/>
  <c r="IQ47" i="10"/>
  <c r="IP47" i="10"/>
  <c r="IN47" i="10"/>
  <c r="IL47" i="10"/>
  <c r="II47" i="10"/>
  <c r="IH47" i="10"/>
  <c r="IF47" i="10"/>
  <c r="ID47" i="10"/>
  <c r="IA47" i="10"/>
  <c r="HZ47" i="10"/>
  <c r="HX47" i="10"/>
  <c r="HV47" i="10"/>
  <c r="HS47" i="10"/>
  <c r="HR47" i="10"/>
  <c r="HP47" i="10"/>
  <c r="HN47" i="10"/>
  <c r="HK47" i="10"/>
  <c r="HJ47" i="10"/>
  <c r="HH47" i="10"/>
  <c r="HF47" i="10"/>
  <c r="HC47" i="10"/>
  <c r="HB47" i="10"/>
  <c r="GZ47" i="10"/>
  <c r="GX47" i="10"/>
  <c r="GU47" i="10"/>
  <c r="GT47" i="10"/>
  <c r="GR47" i="10"/>
  <c r="GP47" i="10"/>
  <c r="GM47" i="10"/>
  <c r="GL47" i="10"/>
  <c r="GJ47" i="10"/>
  <c r="GH47" i="10"/>
  <c r="GE47" i="10"/>
  <c r="GD47" i="10"/>
  <c r="GB47" i="10"/>
  <c r="FZ47" i="10"/>
  <c r="FW47" i="10"/>
  <c r="FV47" i="10"/>
  <c r="FT47" i="10"/>
  <c r="FR47" i="10"/>
  <c r="FO47" i="10"/>
  <c r="FN47" i="10"/>
  <c r="FL47" i="10"/>
  <c r="FJ47" i="10"/>
  <c r="FG47" i="10"/>
  <c r="FF47" i="10"/>
  <c r="FD47" i="10"/>
  <c r="FB47" i="10"/>
  <c r="EY47" i="10"/>
  <c r="EX47" i="10"/>
  <c r="EV47" i="10"/>
  <c r="ET47" i="10"/>
  <c r="EQ47" i="10"/>
  <c r="EP47" i="10"/>
  <c r="EN47" i="10"/>
  <c r="EL47" i="10"/>
  <c r="EI47" i="10"/>
  <c r="EH47" i="10"/>
  <c r="EF47" i="10"/>
  <c r="ED47" i="10"/>
  <c r="EA47" i="10"/>
  <c r="DZ47" i="10"/>
  <c r="DX47" i="10"/>
  <c r="DV47" i="10"/>
  <c r="DS47" i="10"/>
  <c r="DR47" i="10"/>
  <c r="DP47" i="10"/>
  <c r="DN47" i="10"/>
  <c r="DK47" i="10"/>
  <c r="DJ47" i="10"/>
  <c r="DH47" i="10"/>
  <c r="DF47" i="10"/>
  <c r="DC47" i="10"/>
  <c r="DB47" i="10"/>
  <c r="CZ47" i="10"/>
  <c r="CX47" i="10"/>
  <c r="CU47" i="10"/>
  <c r="CT47" i="10"/>
  <c r="CR47" i="10"/>
  <c r="CP47" i="10"/>
  <c r="CM47" i="10"/>
  <c r="CL47" i="10"/>
  <c r="CJ47" i="10"/>
  <c r="CH47" i="10"/>
  <c r="CE47" i="10"/>
  <c r="CD47" i="10"/>
  <c r="CB47" i="10"/>
  <c r="BZ47" i="10"/>
  <c r="BW47" i="10"/>
  <c r="BV47" i="10"/>
  <c r="BT47" i="10"/>
  <c r="BR47" i="10"/>
  <c r="BO47" i="10"/>
  <c r="BN47" i="10"/>
  <c r="BL47" i="10"/>
  <c r="BJ47" i="10"/>
  <c r="BG47" i="10"/>
  <c r="BF47" i="10"/>
  <c r="BD47" i="10"/>
  <c r="BB47" i="10"/>
  <c r="AY47" i="10"/>
  <c r="AX47" i="10"/>
  <c r="AV47" i="10"/>
  <c r="AT47" i="10"/>
  <c r="AQ47" i="10"/>
  <c r="AP47" i="10"/>
  <c r="AN47" i="10"/>
  <c r="AL47" i="10"/>
  <c r="AI47" i="10"/>
  <c r="AH47" i="10"/>
  <c r="AF47" i="10"/>
  <c r="AD47" i="10"/>
  <c r="AA47" i="10"/>
  <c r="Z47" i="10"/>
  <c r="X47" i="10"/>
  <c r="V47" i="10"/>
  <c r="S47" i="10"/>
  <c r="R47" i="10"/>
  <c r="P47" i="10"/>
  <c r="N47" i="10"/>
  <c r="K47" i="10"/>
  <c r="J47" i="10"/>
  <c r="H47" i="10"/>
  <c r="F47" i="10"/>
  <c r="IW46" i="10"/>
  <c r="IU46" i="10"/>
  <c r="IS46" i="10"/>
  <c r="IQ46" i="10"/>
  <c r="IP46" i="10"/>
  <c r="IN46" i="10"/>
  <c r="IL46" i="10"/>
  <c r="II46" i="10"/>
  <c r="IH46" i="10"/>
  <c r="IF46" i="10"/>
  <c r="ID46" i="10"/>
  <c r="IA46" i="10"/>
  <c r="HZ46" i="10"/>
  <c r="HX46" i="10"/>
  <c r="HV46" i="10"/>
  <c r="HS46" i="10"/>
  <c r="HR46" i="10"/>
  <c r="HP46" i="10"/>
  <c r="HN46" i="10"/>
  <c r="HK46" i="10"/>
  <c r="HJ46" i="10"/>
  <c r="HH46" i="10"/>
  <c r="HF46" i="10"/>
  <c r="HC46" i="10"/>
  <c r="HB46" i="10"/>
  <c r="GZ46" i="10"/>
  <c r="GX46" i="10"/>
  <c r="GU46" i="10"/>
  <c r="GT46" i="10"/>
  <c r="GR46" i="10"/>
  <c r="GP46" i="10"/>
  <c r="GM46" i="10"/>
  <c r="GL46" i="10"/>
  <c r="GJ46" i="10"/>
  <c r="GH46" i="10"/>
  <c r="GE46" i="10"/>
  <c r="GD46" i="10"/>
  <c r="GB46" i="10"/>
  <c r="FZ46" i="10"/>
  <c r="FW46" i="10"/>
  <c r="FV46" i="10"/>
  <c r="FT46" i="10"/>
  <c r="FR46" i="10"/>
  <c r="FO46" i="10"/>
  <c r="FN46" i="10"/>
  <c r="FL46" i="10"/>
  <c r="FJ46" i="10"/>
  <c r="FG46" i="10"/>
  <c r="FF46" i="10"/>
  <c r="FD46" i="10"/>
  <c r="FB46" i="10"/>
  <c r="EY46" i="10"/>
  <c r="EX46" i="10"/>
  <c r="EV46" i="10"/>
  <c r="ET46" i="10"/>
  <c r="EQ46" i="10"/>
  <c r="EP46" i="10"/>
  <c r="EN46" i="10"/>
  <c r="EL46" i="10"/>
  <c r="EI46" i="10"/>
  <c r="EH46" i="10"/>
  <c r="EF46" i="10"/>
  <c r="ED46" i="10"/>
  <c r="EA46" i="10"/>
  <c r="DZ46" i="10"/>
  <c r="DX46" i="10"/>
  <c r="DV46" i="10"/>
  <c r="DS46" i="10"/>
  <c r="DR46" i="10"/>
  <c r="DP46" i="10"/>
  <c r="DN46" i="10"/>
  <c r="DK46" i="10"/>
  <c r="DJ46" i="10"/>
  <c r="DH46" i="10"/>
  <c r="DF46" i="10"/>
  <c r="DC46" i="10"/>
  <c r="DB46" i="10"/>
  <c r="CZ46" i="10"/>
  <c r="CX46" i="10"/>
  <c r="CU46" i="10"/>
  <c r="CT46" i="10"/>
  <c r="CR46" i="10"/>
  <c r="CP46" i="10"/>
  <c r="CM46" i="10"/>
  <c r="CL46" i="10"/>
  <c r="CJ46" i="10"/>
  <c r="CH46" i="10"/>
  <c r="CE46" i="10"/>
  <c r="CD46" i="10"/>
  <c r="CB46" i="10"/>
  <c r="BZ46" i="10"/>
  <c r="BW46" i="10"/>
  <c r="BV46" i="10"/>
  <c r="BT46" i="10"/>
  <c r="BR46" i="10"/>
  <c r="BO46" i="10"/>
  <c r="BN46" i="10"/>
  <c r="BL46" i="10"/>
  <c r="BJ46" i="10"/>
  <c r="BG46" i="10"/>
  <c r="BF46" i="10"/>
  <c r="BD46" i="10"/>
  <c r="BB46" i="10"/>
  <c r="AY46" i="10"/>
  <c r="AX46" i="10"/>
  <c r="AV46" i="10"/>
  <c r="AT46" i="10"/>
  <c r="AQ46" i="10"/>
  <c r="AP46" i="10"/>
  <c r="AN46" i="10"/>
  <c r="AL46" i="10"/>
  <c r="AI46" i="10"/>
  <c r="AH46" i="10"/>
  <c r="AF46" i="10"/>
  <c r="AD46" i="10"/>
  <c r="AA46" i="10"/>
  <c r="Z46" i="10"/>
  <c r="X46" i="10"/>
  <c r="V46" i="10"/>
  <c r="S46" i="10"/>
  <c r="R46" i="10"/>
  <c r="P46" i="10"/>
  <c r="N46" i="10"/>
  <c r="K46" i="10"/>
  <c r="J46" i="10"/>
  <c r="H46" i="10"/>
  <c r="F46" i="10"/>
  <c r="IW45" i="10"/>
  <c r="IU45" i="10"/>
  <c r="IS45" i="10"/>
  <c r="IQ45" i="10"/>
  <c r="II45" i="10"/>
  <c r="IA45" i="10"/>
  <c r="HS45" i="10"/>
  <c r="HK45" i="10"/>
  <c r="HC45" i="10"/>
  <c r="GU45" i="10"/>
  <c r="GM45" i="10"/>
  <c r="GE45" i="10"/>
  <c r="FW45" i="10"/>
  <c r="FO45" i="10"/>
  <c r="FG45" i="10"/>
  <c r="EY45" i="10"/>
  <c r="EQ45" i="10"/>
  <c r="EI45" i="10"/>
  <c r="EA45" i="10"/>
  <c r="DS45" i="10"/>
  <c r="DK45" i="10"/>
  <c r="DC45" i="10"/>
  <c r="CU45" i="10"/>
  <c r="CM45" i="10"/>
  <c r="CE45" i="10"/>
  <c r="BW45" i="10"/>
  <c r="BO45" i="10"/>
  <c r="BG45" i="10"/>
  <c r="AY45" i="10"/>
  <c r="AQ45" i="10"/>
  <c r="AI45" i="10"/>
  <c r="AA45" i="10"/>
  <c r="S45" i="10"/>
  <c r="K45" i="10"/>
  <c r="D45" i="10"/>
  <c r="IF45" i="10" s="1"/>
  <c r="IW44" i="10"/>
  <c r="IU44" i="10"/>
  <c r="IS44" i="10"/>
  <c r="IQ44" i="10"/>
  <c r="IP44" i="10"/>
  <c r="IN44" i="10"/>
  <c r="IL44" i="10"/>
  <c r="II44" i="10"/>
  <c r="IH44" i="10"/>
  <c r="IF44" i="10"/>
  <c r="ID44" i="10"/>
  <c r="IA44" i="10"/>
  <c r="HZ44" i="10"/>
  <c r="HX44" i="10"/>
  <c r="HV44" i="10"/>
  <c r="HS44" i="10"/>
  <c r="HR44" i="10"/>
  <c r="HP44" i="10"/>
  <c r="HN44" i="10"/>
  <c r="HK44" i="10"/>
  <c r="HJ44" i="10"/>
  <c r="HH44" i="10"/>
  <c r="HF44" i="10"/>
  <c r="HC44" i="10"/>
  <c r="HB44" i="10"/>
  <c r="GZ44" i="10"/>
  <c r="GX44" i="10"/>
  <c r="GU44" i="10"/>
  <c r="GT44" i="10"/>
  <c r="GR44" i="10"/>
  <c r="GP44" i="10"/>
  <c r="GM44" i="10"/>
  <c r="GL44" i="10"/>
  <c r="GJ44" i="10"/>
  <c r="GH44" i="10"/>
  <c r="GE44" i="10"/>
  <c r="GD44" i="10"/>
  <c r="GB44" i="10"/>
  <c r="FZ44" i="10"/>
  <c r="FW44" i="10"/>
  <c r="FV44" i="10"/>
  <c r="FT44" i="10"/>
  <c r="FR44" i="10"/>
  <c r="FO44" i="10"/>
  <c r="FN44" i="10"/>
  <c r="FL44" i="10"/>
  <c r="FJ44" i="10"/>
  <c r="FG44" i="10"/>
  <c r="FF44" i="10"/>
  <c r="FD44" i="10"/>
  <c r="FB44" i="10"/>
  <c r="EY44" i="10"/>
  <c r="EX44" i="10"/>
  <c r="EV44" i="10"/>
  <c r="ET44" i="10"/>
  <c r="EQ44" i="10"/>
  <c r="EP44" i="10"/>
  <c r="EN44" i="10"/>
  <c r="EL44" i="10"/>
  <c r="EI44" i="10"/>
  <c r="EH44" i="10"/>
  <c r="EF44" i="10"/>
  <c r="ED44" i="10"/>
  <c r="EA44" i="10"/>
  <c r="DZ44" i="10"/>
  <c r="DX44" i="10"/>
  <c r="DV44" i="10"/>
  <c r="DS44" i="10"/>
  <c r="DR44" i="10"/>
  <c r="DP44" i="10"/>
  <c r="DN44" i="10"/>
  <c r="DK44" i="10"/>
  <c r="DJ44" i="10"/>
  <c r="DH44" i="10"/>
  <c r="DF44" i="10"/>
  <c r="DC44" i="10"/>
  <c r="DB44" i="10"/>
  <c r="CZ44" i="10"/>
  <c r="CX44" i="10"/>
  <c r="CU44" i="10"/>
  <c r="CT44" i="10"/>
  <c r="CR44" i="10"/>
  <c r="CP44" i="10"/>
  <c r="CM44" i="10"/>
  <c r="CL44" i="10"/>
  <c r="CJ44" i="10"/>
  <c r="CH44" i="10"/>
  <c r="CE44" i="10"/>
  <c r="CD44" i="10"/>
  <c r="CB44" i="10"/>
  <c r="BZ44" i="10"/>
  <c r="BW44" i="10"/>
  <c r="BV44" i="10"/>
  <c r="BT44" i="10"/>
  <c r="BR44" i="10"/>
  <c r="BO44" i="10"/>
  <c r="BN44" i="10"/>
  <c r="BL44" i="10"/>
  <c r="BJ44" i="10"/>
  <c r="BG44" i="10"/>
  <c r="BF44" i="10"/>
  <c r="BD44" i="10"/>
  <c r="BB44" i="10"/>
  <c r="AY44" i="10"/>
  <c r="AX44" i="10"/>
  <c r="AV44" i="10"/>
  <c r="AT44" i="10"/>
  <c r="AQ44" i="10"/>
  <c r="AP44" i="10"/>
  <c r="AN44" i="10"/>
  <c r="AL44" i="10"/>
  <c r="AI44" i="10"/>
  <c r="AH44" i="10"/>
  <c r="AF44" i="10"/>
  <c r="AD44" i="10"/>
  <c r="AA44" i="10"/>
  <c r="Z44" i="10"/>
  <c r="X44" i="10"/>
  <c r="V44" i="10"/>
  <c r="S44" i="10"/>
  <c r="R44" i="10"/>
  <c r="P44" i="10"/>
  <c r="N44" i="10"/>
  <c r="K44" i="10"/>
  <c r="J44" i="10"/>
  <c r="H44" i="10"/>
  <c r="F44" i="10"/>
  <c r="IW43" i="10"/>
  <c r="IU43" i="10"/>
  <c r="IS43" i="10"/>
  <c r="IQ43" i="10"/>
  <c r="II43" i="10"/>
  <c r="IA43" i="10"/>
  <c r="HS43" i="10"/>
  <c r="HK43" i="10"/>
  <c r="HC43" i="10"/>
  <c r="GU43" i="10"/>
  <c r="GM43" i="10"/>
  <c r="GE43" i="10"/>
  <c r="FW43" i="10"/>
  <c r="FO43" i="10"/>
  <c r="FG43" i="10"/>
  <c r="EY43" i="10"/>
  <c r="EQ43" i="10"/>
  <c r="EI43" i="10"/>
  <c r="EA43" i="10"/>
  <c r="DS43" i="10"/>
  <c r="DK43" i="10"/>
  <c r="DC43" i="10"/>
  <c r="CU43" i="10"/>
  <c r="CM43" i="10"/>
  <c r="CE43" i="10"/>
  <c r="BW43" i="10"/>
  <c r="BO43" i="10"/>
  <c r="BG43" i="10"/>
  <c r="AY43" i="10"/>
  <c r="AQ43" i="10"/>
  <c r="AI43" i="10"/>
  <c r="AA43" i="10"/>
  <c r="S43" i="10"/>
  <c r="K43" i="10"/>
  <c r="D43" i="10"/>
  <c r="ID43" i="10" s="1"/>
  <c r="IO41" i="10"/>
  <c r="IM41" i="10"/>
  <c r="IK41" i="10"/>
  <c r="IG41" i="10"/>
  <c r="IE41" i="10"/>
  <c r="IC41" i="10"/>
  <c r="HY41" i="10"/>
  <c r="HW41" i="10"/>
  <c r="HU41" i="10"/>
  <c r="HQ41" i="10"/>
  <c r="HO41" i="10"/>
  <c r="HM41" i="10"/>
  <c r="HI41" i="10"/>
  <c r="HG41" i="10"/>
  <c r="HE41" i="10"/>
  <c r="HA41" i="10"/>
  <c r="GY41" i="10"/>
  <c r="GW41" i="10"/>
  <c r="GS41" i="10"/>
  <c r="GQ41" i="10"/>
  <c r="GO41" i="10"/>
  <c r="GK41" i="10"/>
  <c r="GI41" i="10"/>
  <c r="GG41" i="10"/>
  <c r="GC41" i="10"/>
  <c r="GA41" i="10"/>
  <c r="FY41" i="10"/>
  <c r="FU41" i="10"/>
  <c r="FS41" i="10"/>
  <c r="FQ41" i="10"/>
  <c r="FM41" i="10"/>
  <c r="FK41" i="10"/>
  <c r="FI41" i="10"/>
  <c r="FE41" i="10"/>
  <c r="FC41" i="10"/>
  <c r="FA41" i="10"/>
  <c r="EW41" i="10"/>
  <c r="EU41" i="10"/>
  <c r="ES41" i="10"/>
  <c r="EO41" i="10"/>
  <c r="EM41" i="10"/>
  <c r="EK41" i="10"/>
  <c r="EG41" i="10"/>
  <c r="EE41" i="10"/>
  <c r="EC41" i="10"/>
  <c r="DY41" i="10"/>
  <c r="DW41" i="10"/>
  <c r="DU41" i="10"/>
  <c r="DQ41" i="10"/>
  <c r="DO41" i="10"/>
  <c r="DM41" i="10"/>
  <c r="DI41" i="10"/>
  <c r="DG41" i="10"/>
  <c r="DE41" i="10"/>
  <c r="DA41" i="10"/>
  <c r="CY41" i="10"/>
  <c r="CW41" i="10"/>
  <c r="CS41" i="10"/>
  <c r="CQ41" i="10"/>
  <c r="CO41" i="10"/>
  <c r="CK41" i="10"/>
  <c r="CI41" i="10"/>
  <c r="CG41" i="10"/>
  <c r="CC41" i="10"/>
  <c r="CA41" i="10"/>
  <c r="BY41" i="10"/>
  <c r="BU41" i="10"/>
  <c r="BS41" i="10"/>
  <c r="BQ41" i="10"/>
  <c r="BM41" i="10"/>
  <c r="BK41" i="10"/>
  <c r="BI41" i="10"/>
  <c r="BE41" i="10"/>
  <c r="BC41" i="10"/>
  <c r="BA41" i="10"/>
  <c r="AW41" i="10"/>
  <c r="AU41" i="10"/>
  <c r="AS41" i="10"/>
  <c r="AO41" i="10"/>
  <c r="AM41" i="10"/>
  <c r="AK41" i="10"/>
  <c r="AG41" i="10"/>
  <c r="AE41" i="10"/>
  <c r="AC41" i="10"/>
  <c r="Y41" i="10"/>
  <c r="W41" i="10"/>
  <c r="U41" i="10"/>
  <c r="Q41" i="10"/>
  <c r="O41" i="10"/>
  <c r="M41" i="10"/>
  <c r="I41" i="10"/>
  <c r="G41" i="10"/>
  <c r="E41" i="10"/>
  <c r="IW40" i="10"/>
  <c r="IU40" i="10"/>
  <c r="IS40" i="10"/>
  <c r="IQ40" i="10"/>
  <c r="IP40" i="10"/>
  <c r="IN40" i="10"/>
  <c r="IL40" i="10"/>
  <c r="II40" i="10"/>
  <c r="IH40" i="10"/>
  <c r="IF40" i="10"/>
  <c r="ID40" i="10"/>
  <c r="IA40" i="10"/>
  <c r="HZ40" i="10"/>
  <c r="HX40" i="10"/>
  <c r="HV40" i="10"/>
  <c r="HS40" i="10"/>
  <c r="HR40" i="10"/>
  <c r="HP40" i="10"/>
  <c r="HN40" i="10"/>
  <c r="HK40" i="10"/>
  <c r="HJ40" i="10"/>
  <c r="HH40" i="10"/>
  <c r="HF40" i="10"/>
  <c r="HC40" i="10"/>
  <c r="HB40" i="10"/>
  <c r="GZ40" i="10"/>
  <c r="GX40" i="10"/>
  <c r="GU40" i="10"/>
  <c r="GT40" i="10"/>
  <c r="GR40" i="10"/>
  <c r="GP40" i="10"/>
  <c r="GM40" i="10"/>
  <c r="GL40" i="10"/>
  <c r="GJ40" i="10"/>
  <c r="GH40" i="10"/>
  <c r="GE40" i="10"/>
  <c r="GD40" i="10"/>
  <c r="GB40" i="10"/>
  <c r="FZ40" i="10"/>
  <c r="FW40" i="10"/>
  <c r="FV40" i="10"/>
  <c r="FT40" i="10"/>
  <c r="FR40" i="10"/>
  <c r="FO40" i="10"/>
  <c r="FN40" i="10"/>
  <c r="FL40" i="10"/>
  <c r="FJ40" i="10"/>
  <c r="FG40" i="10"/>
  <c r="FF40" i="10"/>
  <c r="FD40" i="10"/>
  <c r="FB40" i="10"/>
  <c r="EY40" i="10"/>
  <c r="EX40" i="10"/>
  <c r="EV40" i="10"/>
  <c r="ET40" i="10"/>
  <c r="EQ40" i="10"/>
  <c r="EP40" i="10"/>
  <c r="EN40" i="10"/>
  <c r="EL40" i="10"/>
  <c r="EI40" i="10"/>
  <c r="EH40" i="10"/>
  <c r="EF40" i="10"/>
  <c r="ED40" i="10"/>
  <c r="EA40" i="10"/>
  <c r="DZ40" i="10"/>
  <c r="DX40" i="10"/>
  <c r="DV40" i="10"/>
  <c r="DS40" i="10"/>
  <c r="DR40" i="10"/>
  <c r="DP40" i="10"/>
  <c r="DN40" i="10"/>
  <c r="DK40" i="10"/>
  <c r="DJ40" i="10"/>
  <c r="DH40" i="10"/>
  <c r="DF40" i="10"/>
  <c r="DC40" i="10"/>
  <c r="DB40" i="10"/>
  <c r="CZ40" i="10"/>
  <c r="CX40" i="10"/>
  <c r="CU40" i="10"/>
  <c r="CT40" i="10"/>
  <c r="CR40" i="10"/>
  <c r="CP40" i="10"/>
  <c r="CM40" i="10"/>
  <c r="CL40" i="10"/>
  <c r="CJ40" i="10"/>
  <c r="CH40" i="10"/>
  <c r="CE40" i="10"/>
  <c r="CD40" i="10"/>
  <c r="CB40" i="10"/>
  <c r="BZ40" i="10"/>
  <c r="BW40" i="10"/>
  <c r="BV40" i="10"/>
  <c r="BT40" i="10"/>
  <c r="BR40" i="10"/>
  <c r="BO40" i="10"/>
  <c r="BN40" i="10"/>
  <c r="BL40" i="10"/>
  <c r="BJ40" i="10"/>
  <c r="BG40" i="10"/>
  <c r="BF40" i="10"/>
  <c r="BD40" i="10"/>
  <c r="BB40" i="10"/>
  <c r="AY40" i="10"/>
  <c r="AX40" i="10"/>
  <c r="AV40" i="10"/>
  <c r="AT40" i="10"/>
  <c r="AQ40" i="10"/>
  <c r="AP40" i="10"/>
  <c r="AN40" i="10"/>
  <c r="AL40" i="10"/>
  <c r="AI40" i="10"/>
  <c r="AH40" i="10"/>
  <c r="AF40" i="10"/>
  <c r="AD40" i="10"/>
  <c r="AA40" i="10"/>
  <c r="Z40" i="10"/>
  <c r="X40" i="10"/>
  <c r="V40" i="10"/>
  <c r="S40" i="10"/>
  <c r="R40" i="10"/>
  <c r="P40" i="10"/>
  <c r="N40" i="10"/>
  <c r="K40" i="10"/>
  <c r="J40" i="10"/>
  <c r="H40" i="10"/>
  <c r="F40" i="10"/>
  <c r="IW39" i="10"/>
  <c r="IU39" i="10"/>
  <c r="IS39" i="10"/>
  <c r="IQ39" i="10"/>
  <c r="IP39" i="10"/>
  <c r="IN39" i="10"/>
  <c r="IL39" i="10"/>
  <c r="II39" i="10"/>
  <c r="IH39" i="10"/>
  <c r="IF39" i="10"/>
  <c r="ID39" i="10"/>
  <c r="IA39" i="10"/>
  <c r="HZ39" i="10"/>
  <c r="HX39" i="10"/>
  <c r="HV39" i="10"/>
  <c r="HS39" i="10"/>
  <c r="HR39" i="10"/>
  <c r="HP39" i="10"/>
  <c r="HN39" i="10"/>
  <c r="HK39" i="10"/>
  <c r="HJ39" i="10"/>
  <c r="HH39" i="10"/>
  <c r="HF39" i="10"/>
  <c r="HC39" i="10"/>
  <c r="HB39" i="10"/>
  <c r="GZ39" i="10"/>
  <c r="GX39" i="10"/>
  <c r="GU39" i="10"/>
  <c r="GT39" i="10"/>
  <c r="GR39" i="10"/>
  <c r="GP39" i="10"/>
  <c r="GM39" i="10"/>
  <c r="GL39" i="10"/>
  <c r="GJ39" i="10"/>
  <c r="GH39" i="10"/>
  <c r="GE39" i="10"/>
  <c r="GD39" i="10"/>
  <c r="GB39" i="10"/>
  <c r="FZ39" i="10"/>
  <c r="FW39" i="10"/>
  <c r="FV39" i="10"/>
  <c r="FT39" i="10"/>
  <c r="FR39" i="10"/>
  <c r="FO39" i="10"/>
  <c r="FN39" i="10"/>
  <c r="FL39" i="10"/>
  <c r="FJ39" i="10"/>
  <c r="FG39" i="10"/>
  <c r="FF39" i="10"/>
  <c r="FD39" i="10"/>
  <c r="FB39" i="10"/>
  <c r="EY39" i="10"/>
  <c r="EX39" i="10"/>
  <c r="EV39" i="10"/>
  <c r="ET39" i="10"/>
  <c r="EQ39" i="10"/>
  <c r="EP39" i="10"/>
  <c r="EN39" i="10"/>
  <c r="EL39" i="10"/>
  <c r="EI39" i="10"/>
  <c r="EH39" i="10"/>
  <c r="EF39" i="10"/>
  <c r="ED39" i="10"/>
  <c r="EA39" i="10"/>
  <c r="DZ39" i="10"/>
  <c r="DX39" i="10"/>
  <c r="DV39" i="10"/>
  <c r="DS39" i="10"/>
  <c r="DR39" i="10"/>
  <c r="DP39" i="10"/>
  <c r="DN39" i="10"/>
  <c r="DK39" i="10"/>
  <c r="DJ39" i="10"/>
  <c r="DH39" i="10"/>
  <c r="DF39" i="10"/>
  <c r="DC39" i="10"/>
  <c r="DB39" i="10"/>
  <c r="CZ39" i="10"/>
  <c r="CX39" i="10"/>
  <c r="CU39" i="10"/>
  <c r="CT39" i="10"/>
  <c r="CR39" i="10"/>
  <c r="CP39" i="10"/>
  <c r="CM39" i="10"/>
  <c r="CL39" i="10"/>
  <c r="CJ39" i="10"/>
  <c r="CH39" i="10"/>
  <c r="CE39" i="10"/>
  <c r="CD39" i="10"/>
  <c r="CB39" i="10"/>
  <c r="BZ39" i="10"/>
  <c r="BW39" i="10"/>
  <c r="BV39" i="10"/>
  <c r="BT39" i="10"/>
  <c r="BR39" i="10"/>
  <c r="BO39" i="10"/>
  <c r="BN39" i="10"/>
  <c r="BL39" i="10"/>
  <c r="BJ39" i="10"/>
  <c r="BG39" i="10"/>
  <c r="BF39" i="10"/>
  <c r="BD39" i="10"/>
  <c r="BB39" i="10"/>
  <c r="AY39" i="10"/>
  <c r="AX39" i="10"/>
  <c r="AV39" i="10"/>
  <c r="AT39" i="10"/>
  <c r="AQ39" i="10"/>
  <c r="AP39" i="10"/>
  <c r="AN39" i="10"/>
  <c r="AL39" i="10"/>
  <c r="AI39" i="10"/>
  <c r="AH39" i="10"/>
  <c r="AF39" i="10"/>
  <c r="AD39" i="10"/>
  <c r="AA39" i="10"/>
  <c r="Z39" i="10"/>
  <c r="X39" i="10"/>
  <c r="V39" i="10"/>
  <c r="S39" i="10"/>
  <c r="R39" i="10"/>
  <c r="P39" i="10"/>
  <c r="N39" i="10"/>
  <c r="K39" i="10"/>
  <c r="J39" i="10"/>
  <c r="H39" i="10"/>
  <c r="F39" i="10"/>
  <c r="IW38" i="10"/>
  <c r="IU38" i="10"/>
  <c r="IS38" i="10"/>
  <c r="IQ38" i="10"/>
  <c r="IP38" i="10"/>
  <c r="IN38" i="10"/>
  <c r="IL38" i="10"/>
  <c r="II38" i="10"/>
  <c r="IH38" i="10"/>
  <c r="IF38" i="10"/>
  <c r="ID38" i="10"/>
  <c r="IA38" i="10"/>
  <c r="HZ38" i="10"/>
  <c r="HX38" i="10"/>
  <c r="HV38" i="10"/>
  <c r="HS38" i="10"/>
  <c r="HR38" i="10"/>
  <c r="HP38" i="10"/>
  <c r="HN38" i="10"/>
  <c r="HK38" i="10"/>
  <c r="HJ38" i="10"/>
  <c r="HH38" i="10"/>
  <c r="HF38" i="10"/>
  <c r="HC38" i="10"/>
  <c r="HB38" i="10"/>
  <c r="GZ38" i="10"/>
  <c r="GX38" i="10"/>
  <c r="GU38" i="10"/>
  <c r="GT38" i="10"/>
  <c r="GR38" i="10"/>
  <c r="GP38" i="10"/>
  <c r="GM38" i="10"/>
  <c r="GL38" i="10"/>
  <c r="GJ38" i="10"/>
  <c r="GH38" i="10"/>
  <c r="GE38" i="10"/>
  <c r="GD38" i="10"/>
  <c r="GB38" i="10"/>
  <c r="FZ38" i="10"/>
  <c r="FW38" i="10"/>
  <c r="FV38" i="10"/>
  <c r="FT38" i="10"/>
  <c r="FR38" i="10"/>
  <c r="FO38" i="10"/>
  <c r="FN38" i="10"/>
  <c r="FL38" i="10"/>
  <c r="FJ38" i="10"/>
  <c r="FG38" i="10"/>
  <c r="FF38" i="10"/>
  <c r="FD38" i="10"/>
  <c r="FB38" i="10"/>
  <c r="EY38" i="10"/>
  <c r="EX38" i="10"/>
  <c r="EV38" i="10"/>
  <c r="ET38" i="10"/>
  <c r="EQ38" i="10"/>
  <c r="EP38" i="10"/>
  <c r="EN38" i="10"/>
  <c r="EL38" i="10"/>
  <c r="EI38" i="10"/>
  <c r="EH38" i="10"/>
  <c r="EF38" i="10"/>
  <c r="ED38" i="10"/>
  <c r="EA38" i="10"/>
  <c r="DZ38" i="10"/>
  <c r="DX38" i="10"/>
  <c r="DV38" i="10"/>
  <c r="DS38" i="10"/>
  <c r="DR38" i="10"/>
  <c r="DP38" i="10"/>
  <c r="DN38" i="10"/>
  <c r="DK38" i="10"/>
  <c r="DJ38" i="10"/>
  <c r="DH38" i="10"/>
  <c r="DF38" i="10"/>
  <c r="DC38" i="10"/>
  <c r="DB38" i="10"/>
  <c r="CZ38" i="10"/>
  <c r="CX38" i="10"/>
  <c r="CU38" i="10"/>
  <c r="CT38" i="10"/>
  <c r="CR38" i="10"/>
  <c r="CP38" i="10"/>
  <c r="CM38" i="10"/>
  <c r="CL38" i="10"/>
  <c r="CJ38" i="10"/>
  <c r="CH38" i="10"/>
  <c r="CE38" i="10"/>
  <c r="CD38" i="10"/>
  <c r="CB38" i="10"/>
  <c r="BZ38" i="10"/>
  <c r="BW38" i="10"/>
  <c r="BV38" i="10"/>
  <c r="BT38" i="10"/>
  <c r="BR38" i="10"/>
  <c r="BO38" i="10"/>
  <c r="BN38" i="10"/>
  <c r="BL38" i="10"/>
  <c r="BJ38" i="10"/>
  <c r="BG38" i="10"/>
  <c r="BF38" i="10"/>
  <c r="BD38" i="10"/>
  <c r="BB38" i="10"/>
  <c r="AY38" i="10"/>
  <c r="AX38" i="10"/>
  <c r="AV38" i="10"/>
  <c r="AT38" i="10"/>
  <c r="AQ38" i="10"/>
  <c r="AP38" i="10"/>
  <c r="AN38" i="10"/>
  <c r="AL38" i="10"/>
  <c r="AI38" i="10"/>
  <c r="AH38" i="10"/>
  <c r="AF38" i="10"/>
  <c r="AD38" i="10"/>
  <c r="AA38" i="10"/>
  <c r="Z38" i="10"/>
  <c r="X38" i="10"/>
  <c r="V38" i="10"/>
  <c r="S38" i="10"/>
  <c r="R38" i="10"/>
  <c r="P38" i="10"/>
  <c r="N38" i="10"/>
  <c r="K38" i="10"/>
  <c r="J38" i="10"/>
  <c r="H38" i="10"/>
  <c r="F38" i="10"/>
  <c r="IW37" i="10"/>
  <c r="IU37" i="10"/>
  <c r="IS37" i="10"/>
  <c r="IQ37" i="10"/>
  <c r="IP37" i="10"/>
  <c r="IN37" i="10"/>
  <c r="IL37" i="10"/>
  <c r="II37" i="10"/>
  <c r="IH37" i="10"/>
  <c r="IF37" i="10"/>
  <c r="ID37" i="10"/>
  <c r="IA37" i="10"/>
  <c r="HZ37" i="10"/>
  <c r="HX37" i="10"/>
  <c r="HV37" i="10"/>
  <c r="HS37" i="10"/>
  <c r="HR37" i="10"/>
  <c r="HP37" i="10"/>
  <c r="HN37" i="10"/>
  <c r="HK37" i="10"/>
  <c r="HJ37" i="10"/>
  <c r="HH37" i="10"/>
  <c r="HF37" i="10"/>
  <c r="HC37" i="10"/>
  <c r="HB37" i="10"/>
  <c r="GZ37" i="10"/>
  <c r="GX37" i="10"/>
  <c r="GU37" i="10"/>
  <c r="GT37" i="10"/>
  <c r="GR37" i="10"/>
  <c r="GP37" i="10"/>
  <c r="GM37" i="10"/>
  <c r="GL37" i="10"/>
  <c r="GJ37" i="10"/>
  <c r="GH37" i="10"/>
  <c r="GE37" i="10"/>
  <c r="GD37" i="10"/>
  <c r="GB37" i="10"/>
  <c r="FZ37" i="10"/>
  <c r="FW37" i="10"/>
  <c r="FV37" i="10"/>
  <c r="FT37" i="10"/>
  <c r="FR37" i="10"/>
  <c r="FO37" i="10"/>
  <c r="FN37" i="10"/>
  <c r="FL37" i="10"/>
  <c r="FJ37" i="10"/>
  <c r="FG37" i="10"/>
  <c r="FF37" i="10"/>
  <c r="FD37" i="10"/>
  <c r="FB37" i="10"/>
  <c r="EY37" i="10"/>
  <c r="EX37" i="10"/>
  <c r="EV37" i="10"/>
  <c r="ET37" i="10"/>
  <c r="EQ37" i="10"/>
  <c r="EP37" i="10"/>
  <c r="EN37" i="10"/>
  <c r="EL37" i="10"/>
  <c r="EI37" i="10"/>
  <c r="EH37" i="10"/>
  <c r="EF37" i="10"/>
  <c r="ED37" i="10"/>
  <c r="EA37" i="10"/>
  <c r="DZ37" i="10"/>
  <c r="DX37" i="10"/>
  <c r="DV37" i="10"/>
  <c r="DS37" i="10"/>
  <c r="DR37" i="10"/>
  <c r="DP37" i="10"/>
  <c r="DN37" i="10"/>
  <c r="DK37" i="10"/>
  <c r="DJ37" i="10"/>
  <c r="DH37" i="10"/>
  <c r="DF37" i="10"/>
  <c r="DC37" i="10"/>
  <c r="DB37" i="10"/>
  <c r="CZ37" i="10"/>
  <c r="CX37" i="10"/>
  <c r="CU37" i="10"/>
  <c r="CT37" i="10"/>
  <c r="CR37" i="10"/>
  <c r="CP37" i="10"/>
  <c r="CM37" i="10"/>
  <c r="CL37" i="10"/>
  <c r="CJ37" i="10"/>
  <c r="CH37" i="10"/>
  <c r="CE37" i="10"/>
  <c r="CD37" i="10"/>
  <c r="CB37" i="10"/>
  <c r="BZ37" i="10"/>
  <c r="BW37" i="10"/>
  <c r="BV37" i="10"/>
  <c r="BT37" i="10"/>
  <c r="BR37" i="10"/>
  <c r="BO37" i="10"/>
  <c r="BN37" i="10"/>
  <c r="BL37" i="10"/>
  <c r="BJ37" i="10"/>
  <c r="BG37" i="10"/>
  <c r="BF37" i="10"/>
  <c r="BD37" i="10"/>
  <c r="BB37" i="10"/>
  <c r="AY37" i="10"/>
  <c r="AX37" i="10"/>
  <c r="AV37" i="10"/>
  <c r="AT37" i="10"/>
  <c r="AQ37" i="10"/>
  <c r="AP37" i="10"/>
  <c r="AN37" i="10"/>
  <c r="AL37" i="10"/>
  <c r="AI37" i="10"/>
  <c r="AH37" i="10"/>
  <c r="AF37" i="10"/>
  <c r="AD37" i="10"/>
  <c r="AA37" i="10"/>
  <c r="Z37" i="10"/>
  <c r="X37" i="10"/>
  <c r="V37" i="10"/>
  <c r="S37" i="10"/>
  <c r="R37" i="10"/>
  <c r="P37" i="10"/>
  <c r="N37" i="10"/>
  <c r="K37" i="10"/>
  <c r="J37" i="10"/>
  <c r="H37" i="10"/>
  <c r="F37" i="10"/>
  <c r="IW36" i="10"/>
  <c r="IU36" i="10"/>
  <c r="IS36" i="10"/>
  <c r="IQ36" i="10"/>
  <c r="IP36" i="10"/>
  <c r="IN36" i="10"/>
  <c r="IL36" i="10"/>
  <c r="II36" i="10"/>
  <c r="IH36" i="10"/>
  <c r="IF36" i="10"/>
  <c r="ID36" i="10"/>
  <c r="IA36" i="10"/>
  <c r="HZ36" i="10"/>
  <c r="HX36" i="10"/>
  <c r="HV36" i="10"/>
  <c r="HS36" i="10"/>
  <c r="HR36" i="10"/>
  <c r="HP36" i="10"/>
  <c r="HN36" i="10"/>
  <c r="HK36" i="10"/>
  <c r="HJ36" i="10"/>
  <c r="HH36" i="10"/>
  <c r="HF36" i="10"/>
  <c r="HC36" i="10"/>
  <c r="HB36" i="10"/>
  <c r="GZ36" i="10"/>
  <c r="GX36" i="10"/>
  <c r="GU36" i="10"/>
  <c r="GT36" i="10"/>
  <c r="GR36" i="10"/>
  <c r="GP36" i="10"/>
  <c r="GM36" i="10"/>
  <c r="GL36" i="10"/>
  <c r="GJ36" i="10"/>
  <c r="GH36" i="10"/>
  <c r="GE36" i="10"/>
  <c r="GD36" i="10"/>
  <c r="GB36" i="10"/>
  <c r="FZ36" i="10"/>
  <c r="FW36" i="10"/>
  <c r="FV36" i="10"/>
  <c r="FT36" i="10"/>
  <c r="FR36" i="10"/>
  <c r="FO36" i="10"/>
  <c r="FN36" i="10"/>
  <c r="FL36" i="10"/>
  <c r="FJ36" i="10"/>
  <c r="FG36" i="10"/>
  <c r="FF36" i="10"/>
  <c r="FD36" i="10"/>
  <c r="FB36" i="10"/>
  <c r="EY36" i="10"/>
  <c r="EX36" i="10"/>
  <c r="EV36" i="10"/>
  <c r="ET36" i="10"/>
  <c r="EQ36" i="10"/>
  <c r="EP36" i="10"/>
  <c r="EN36" i="10"/>
  <c r="EL36" i="10"/>
  <c r="EI36" i="10"/>
  <c r="EH36" i="10"/>
  <c r="EF36" i="10"/>
  <c r="ED36" i="10"/>
  <c r="EA36" i="10"/>
  <c r="DZ36" i="10"/>
  <c r="DX36" i="10"/>
  <c r="DV36" i="10"/>
  <c r="DS36" i="10"/>
  <c r="DR36" i="10"/>
  <c r="DP36" i="10"/>
  <c r="DN36" i="10"/>
  <c r="DK36" i="10"/>
  <c r="DJ36" i="10"/>
  <c r="DH36" i="10"/>
  <c r="DF36" i="10"/>
  <c r="DC36" i="10"/>
  <c r="DB36" i="10"/>
  <c r="CZ36" i="10"/>
  <c r="CX36" i="10"/>
  <c r="CU36" i="10"/>
  <c r="CT36" i="10"/>
  <c r="CR36" i="10"/>
  <c r="CP36" i="10"/>
  <c r="CM36" i="10"/>
  <c r="CL36" i="10"/>
  <c r="CJ36" i="10"/>
  <c r="CH36" i="10"/>
  <c r="CE36" i="10"/>
  <c r="CD36" i="10"/>
  <c r="CB36" i="10"/>
  <c r="BZ36" i="10"/>
  <c r="BW36" i="10"/>
  <c r="BV36" i="10"/>
  <c r="BT36" i="10"/>
  <c r="BR36" i="10"/>
  <c r="BO36" i="10"/>
  <c r="BN36" i="10"/>
  <c r="BL36" i="10"/>
  <c r="BJ36" i="10"/>
  <c r="BG36" i="10"/>
  <c r="BF36" i="10"/>
  <c r="BD36" i="10"/>
  <c r="BB36" i="10"/>
  <c r="AY36" i="10"/>
  <c r="AX36" i="10"/>
  <c r="AV36" i="10"/>
  <c r="AT36" i="10"/>
  <c r="AQ36" i="10"/>
  <c r="AP36" i="10"/>
  <c r="AN36" i="10"/>
  <c r="AL36" i="10"/>
  <c r="AI36" i="10"/>
  <c r="AH36" i="10"/>
  <c r="AF36" i="10"/>
  <c r="AD36" i="10"/>
  <c r="AA36" i="10"/>
  <c r="Z36" i="10"/>
  <c r="X36" i="10"/>
  <c r="V36" i="10"/>
  <c r="S36" i="10"/>
  <c r="R36" i="10"/>
  <c r="P36" i="10"/>
  <c r="N36" i="10"/>
  <c r="K36" i="10"/>
  <c r="J36" i="10"/>
  <c r="H36" i="10"/>
  <c r="F36" i="10"/>
  <c r="IW35" i="10"/>
  <c r="IU35" i="10"/>
  <c r="IS35" i="10"/>
  <c r="IQ35" i="10"/>
  <c r="IP35" i="10"/>
  <c r="IN35" i="10"/>
  <c r="IL35" i="10"/>
  <c r="II35" i="10"/>
  <c r="IH35" i="10"/>
  <c r="IF35" i="10"/>
  <c r="ID35" i="10"/>
  <c r="IA35" i="10"/>
  <c r="HZ35" i="10"/>
  <c r="HX35" i="10"/>
  <c r="HV35" i="10"/>
  <c r="HS35" i="10"/>
  <c r="HR35" i="10"/>
  <c r="HP35" i="10"/>
  <c r="HN35" i="10"/>
  <c r="HK35" i="10"/>
  <c r="HJ35" i="10"/>
  <c r="HH35" i="10"/>
  <c r="HF35" i="10"/>
  <c r="HC35" i="10"/>
  <c r="HB35" i="10"/>
  <c r="GZ35" i="10"/>
  <c r="GX35" i="10"/>
  <c r="GU35" i="10"/>
  <c r="GT35" i="10"/>
  <c r="GR35" i="10"/>
  <c r="GP35" i="10"/>
  <c r="GM35" i="10"/>
  <c r="GL35" i="10"/>
  <c r="GJ35" i="10"/>
  <c r="GH35" i="10"/>
  <c r="GE35" i="10"/>
  <c r="GD35" i="10"/>
  <c r="GB35" i="10"/>
  <c r="FZ35" i="10"/>
  <c r="FW35" i="10"/>
  <c r="FV35" i="10"/>
  <c r="FT35" i="10"/>
  <c r="FR35" i="10"/>
  <c r="FO35" i="10"/>
  <c r="FN35" i="10"/>
  <c r="FL35" i="10"/>
  <c r="FJ35" i="10"/>
  <c r="FG35" i="10"/>
  <c r="FF35" i="10"/>
  <c r="FD35" i="10"/>
  <c r="FB35" i="10"/>
  <c r="EY35" i="10"/>
  <c r="EX35" i="10"/>
  <c r="EV35" i="10"/>
  <c r="ET35" i="10"/>
  <c r="EQ35" i="10"/>
  <c r="EP35" i="10"/>
  <c r="EN35" i="10"/>
  <c r="EL35" i="10"/>
  <c r="EI35" i="10"/>
  <c r="EH35" i="10"/>
  <c r="EF35" i="10"/>
  <c r="ED35" i="10"/>
  <c r="EA35" i="10"/>
  <c r="DZ35" i="10"/>
  <c r="DX35" i="10"/>
  <c r="DV35" i="10"/>
  <c r="DS35" i="10"/>
  <c r="DR35" i="10"/>
  <c r="DP35" i="10"/>
  <c r="DN35" i="10"/>
  <c r="DK35" i="10"/>
  <c r="DJ35" i="10"/>
  <c r="DH35" i="10"/>
  <c r="DF35" i="10"/>
  <c r="DC35" i="10"/>
  <c r="DB35" i="10"/>
  <c r="CZ35" i="10"/>
  <c r="CX35" i="10"/>
  <c r="CU35" i="10"/>
  <c r="CT35" i="10"/>
  <c r="CR35" i="10"/>
  <c r="CP35" i="10"/>
  <c r="CM35" i="10"/>
  <c r="CL35" i="10"/>
  <c r="CJ35" i="10"/>
  <c r="CH35" i="10"/>
  <c r="CE35" i="10"/>
  <c r="CD35" i="10"/>
  <c r="CB35" i="10"/>
  <c r="BZ35" i="10"/>
  <c r="BW35" i="10"/>
  <c r="BV35" i="10"/>
  <c r="BT35" i="10"/>
  <c r="BR35" i="10"/>
  <c r="BO35" i="10"/>
  <c r="BN35" i="10"/>
  <c r="BL35" i="10"/>
  <c r="BJ35" i="10"/>
  <c r="BG35" i="10"/>
  <c r="BF35" i="10"/>
  <c r="BD35" i="10"/>
  <c r="BB35" i="10"/>
  <c r="AY35" i="10"/>
  <c r="AX35" i="10"/>
  <c r="AV35" i="10"/>
  <c r="AT35" i="10"/>
  <c r="AQ35" i="10"/>
  <c r="AP35" i="10"/>
  <c r="AN35" i="10"/>
  <c r="AL35" i="10"/>
  <c r="AI35" i="10"/>
  <c r="AH35" i="10"/>
  <c r="AF35" i="10"/>
  <c r="AD35" i="10"/>
  <c r="AA35" i="10"/>
  <c r="Z35" i="10"/>
  <c r="X35" i="10"/>
  <c r="V35" i="10"/>
  <c r="S35" i="10"/>
  <c r="R35" i="10"/>
  <c r="P35" i="10"/>
  <c r="N35" i="10"/>
  <c r="K35" i="10"/>
  <c r="J35" i="10"/>
  <c r="H35" i="10"/>
  <c r="F35" i="10"/>
  <c r="IW34" i="10"/>
  <c r="IU34" i="10"/>
  <c r="IS34" i="10"/>
  <c r="IQ34" i="10"/>
  <c r="IP34" i="10"/>
  <c r="IN34" i="10"/>
  <c r="IL34" i="10"/>
  <c r="II34" i="10"/>
  <c r="IH34" i="10"/>
  <c r="IF34" i="10"/>
  <c r="ID34" i="10"/>
  <c r="IA34" i="10"/>
  <c r="HZ34" i="10"/>
  <c r="HX34" i="10"/>
  <c r="HV34" i="10"/>
  <c r="HS34" i="10"/>
  <c r="HR34" i="10"/>
  <c r="HP34" i="10"/>
  <c r="HN34" i="10"/>
  <c r="HK34" i="10"/>
  <c r="HJ34" i="10"/>
  <c r="HH34" i="10"/>
  <c r="HF34" i="10"/>
  <c r="HC34" i="10"/>
  <c r="HB34" i="10"/>
  <c r="GZ34" i="10"/>
  <c r="GX34" i="10"/>
  <c r="GU34" i="10"/>
  <c r="GT34" i="10"/>
  <c r="GR34" i="10"/>
  <c r="GP34" i="10"/>
  <c r="GM34" i="10"/>
  <c r="GL34" i="10"/>
  <c r="GJ34" i="10"/>
  <c r="GH34" i="10"/>
  <c r="GE34" i="10"/>
  <c r="GD34" i="10"/>
  <c r="GB34" i="10"/>
  <c r="FZ34" i="10"/>
  <c r="FW34" i="10"/>
  <c r="FV34" i="10"/>
  <c r="FT34" i="10"/>
  <c r="FR34" i="10"/>
  <c r="FO34" i="10"/>
  <c r="FN34" i="10"/>
  <c r="FL34" i="10"/>
  <c r="FJ34" i="10"/>
  <c r="FG34" i="10"/>
  <c r="FF34" i="10"/>
  <c r="FD34" i="10"/>
  <c r="FB34" i="10"/>
  <c r="EY34" i="10"/>
  <c r="EX34" i="10"/>
  <c r="EV34" i="10"/>
  <c r="ET34" i="10"/>
  <c r="EQ34" i="10"/>
  <c r="EP34" i="10"/>
  <c r="EN34" i="10"/>
  <c r="EL34" i="10"/>
  <c r="EI34" i="10"/>
  <c r="EH34" i="10"/>
  <c r="EF34" i="10"/>
  <c r="ED34" i="10"/>
  <c r="EA34" i="10"/>
  <c r="DZ34" i="10"/>
  <c r="DX34" i="10"/>
  <c r="DV34" i="10"/>
  <c r="DS34" i="10"/>
  <c r="DR34" i="10"/>
  <c r="DP34" i="10"/>
  <c r="DN34" i="10"/>
  <c r="DK34" i="10"/>
  <c r="DJ34" i="10"/>
  <c r="DH34" i="10"/>
  <c r="DF34" i="10"/>
  <c r="DC34" i="10"/>
  <c r="DB34" i="10"/>
  <c r="CZ34" i="10"/>
  <c r="CX34" i="10"/>
  <c r="CU34" i="10"/>
  <c r="CT34" i="10"/>
  <c r="CR34" i="10"/>
  <c r="CP34" i="10"/>
  <c r="CM34" i="10"/>
  <c r="CL34" i="10"/>
  <c r="CJ34" i="10"/>
  <c r="CH34" i="10"/>
  <c r="CE34" i="10"/>
  <c r="CD34" i="10"/>
  <c r="CB34" i="10"/>
  <c r="BZ34" i="10"/>
  <c r="BW34" i="10"/>
  <c r="BV34" i="10"/>
  <c r="BT34" i="10"/>
  <c r="BR34" i="10"/>
  <c r="BO34" i="10"/>
  <c r="BN34" i="10"/>
  <c r="BL34" i="10"/>
  <c r="BJ34" i="10"/>
  <c r="BG34" i="10"/>
  <c r="BF34" i="10"/>
  <c r="BD34" i="10"/>
  <c r="BB34" i="10"/>
  <c r="AY34" i="10"/>
  <c r="AX34" i="10"/>
  <c r="AV34" i="10"/>
  <c r="AT34" i="10"/>
  <c r="AQ34" i="10"/>
  <c r="AP34" i="10"/>
  <c r="AN34" i="10"/>
  <c r="AL34" i="10"/>
  <c r="AI34" i="10"/>
  <c r="AH34" i="10"/>
  <c r="AF34" i="10"/>
  <c r="AD34" i="10"/>
  <c r="AA34" i="10"/>
  <c r="Z34" i="10"/>
  <c r="X34" i="10"/>
  <c r="V34" i="10"/>
  <c r="S34" i="10"/>
  <c r="R34" i="10"/>
  <c r="P34" i="10"/>
  <c r="N34" i="10"/>
  <c r="K34" i="10"/>
  <c r="J34" i="10"/>
  <c r="H34" i="10"/>
  <c r="F34" i="10"/>
  <c r="IW33" i="10"/>
  <c r="IU33" i="10"/>
  <c r="IS33" i="10"/>
  <c r="IQ33" i="10"/>
  <c r="IP33" i="10"/>
  <c r="IN33" i="10"/>
  <c r="IL33" i="10"/>
  <c r="II33" i="10"/>
  <c r="IH33" i="10"/>
  <c r="IF33" i="10"/>
  <c r="ID33" i="10"/>
  <c r="IA33" i="10"/>
  <c r="HZ33" i="10"/>
  <c r="HX33" i="10"/>
  <c r="HV33" i="10"/>
  <c r="HS33" i="10"/>
  <c r="HR33" i="10"/>
  <c r="HP33" i="10"/>
  <c r="HN33" i="10"/>
  <c r="HK33" i="10"/>
  <c r="HJ33" i="10"/>
  <c r="HH33" i="10"/>
  <c r="HF33" i="10"/>
  <c r="HC33" i="10"/>
  <c r="HB33" i="10"/>
  <c r="GZ33" i="10"/>
  <c r="GX33" i="10"/>
  <c r="GU33" i="10"/>
  <c r="GT33" i="10"/>
  <c r="GR33" i="10"/>
  <c r="GP33" i="10"/>
  <c r="GM33" i="10"/>
  <c r="GL33" i="10"/>
  <c r="GJ33" i="10"/>
  <c r="GH33" i="10"/>
  <c r="GE33" i="10"/>
  <c r="GD33" i="10"/>
  <c r="GB33" i="10"/>
  <c r="FZ33" i="10"/>
  <c r="FW33" i="10"/>
  <c r="FV33" i="10"/>
  <c r="FT33" i="10"/>
  <c r="FR33" i="10"/>
  <c r="FO33" i="10"/>
  <c r="FN33" i="10"/>
  <c r="FL33" i="10"/>
  <c r="FJ33" i="10"/>
  <c r="FG33" i="10"/>
  <c r="FF33" i="10"/>
  <c r="FD33" i="10"/>
  <c r="FB33" i="10"/>
  <c r="EY33" i="10"/>
  <c r="EX33" i="10"/>
  <c r="EV33" i="10"/>
  <c r="ET33" i="10"/>
  <c r="EQ33" i="10"/>
  <c r="EP33" i="10"/>
  <c r="EN33" i="10"/>
  <c r="EL33" i="10"/>
  <c r="EI33" i="10"/>
  <c r="EH33" i="10"/>
  <c r="EF33" i="10"/>
  <c r="ED33" i="10"/>
  <c r="EA33" i="10"/>
  <c r="DZ33" i="10"/>
  <c r="DX33" i="10"/>
  <c r="DV33" i="10"/>
  <c r="DS33" i="10"/>
  <c r="DR33" i="10"/>
  <c r="DP33" i="10"/>
  <c r="DN33" i="10"/>
  <c r="DK33" i="10"/>
  <c r="DJ33" i="10"/>
  <c r="DH33" i="10"/>
  <c r="DF33" i="10"/>
  <c r="DC33" i="10"/>
  <c r="DB33" i="10"/>
  <c r="CZ33" i="10"/>
  <c r="CX33" i="10"/>
  <c r="CU33" i="10"/>
  <c r="CT33" i="10"/>
  <c r="CR33" i="10"/>
  <c r="CP33" i="10"/>
  <c r="CM33" i="10"/>
  <c r="CL33" i="10"/>
  <c r="CJ33" i="10"/>
  <c r="CH33" i="10"/>
  <c r="CE33" i="10"/>
  <c r="CD33" i="10"/>
  <c r="CB33" i="10"/>
  <c r="BZ33" i="10"/>
  <c r="BW33" i="10"/>
  <c r="BV33" i="10"/>
  <c r="BT33" i="10"/>
  <c r="BR33" i="10"/>
  <c r="BO33" i="10"/>
  <c r="BN33" i="10"/>
  <c r="BL33" i="10"/>
  <c r="BJ33" i="10"/>
  <c r="BG33" i="10"/>
  <c r="BF33" i="10"/>
  <c r="BD33" i="10"/>
  <c r="BB33" i="10"/>
  <c r="AY33" i="10"/>
  <c r="AX33" i="10"/>
  <c r="AV33" i="10"/>
  <c r="AT33" i="10"/>
  <c r="AQ33" i="10"/>
  <c r="AP33" i="10"/>
  <c r="AN33" i="10"/>
  <c r="AL33" i="10"/>
  <c r="AI33" i="10"/>
  <c r="AH33" i="10"/>
  <c r="AF33" i="10"/>
  <c r="AD33" i="10"/>
  <c r="AA33" i="10"/>
  <c r="Z33" i="10"/>
  <c r="X33" i="10"/>
  <c r="V33" i="10"/>
  <c r="S33" i="10"/>
  <c r="R33" i="10"/>
  <c r="P33" i="10"/>
  <c r="N33" i="10"/>
  <c r="K33" i="10"/>
  <c r="J33" i="10"/>
  <c r="H33" i="10"/>
  <c r="F33" i="10"/>
  <c r="IW32" i="10"/>
  <c r="IU32" i="10"/>
  <c r="IS32" i="10"/>
  <c r="IQ32" i="10"/>
  <c r="IP32" i="10"/>
  <c r="IN32" i="10"/>
  <c r="IL32" i="10"/>
  <c r="II32" i="10"/>
  <c r="IH32" i="10"/>
  <c r="IF32" i="10"/>
  <c r="ID32" i="10"/>
  <c r="IA32" i="10"/>
  <c r="HZ32" i="10"/>
  <c r="HX32" i="10"/>
  <c r="HV32" i="10"/>
  <c r="HS32" i="10"/>
  <c r="HR32" i="10"/>
  <c r="HP32" i="10"/>
  <c r="HN32" i="10"/>
  <c r="HK32" i="10"/>
  <c r="HJ32" i="10"/>
  <c r="HH32" i="10"/>
  <c r="HF32" i="10"/>
  <c r="HC32" i="10"/>
  <c r="HB32" i="10"/>
  <c r="GZ32" i="10"/>
  <c r="GX32" i="10"/>
  <c r="GU32" i="10"/>
  <c r="GT32" i="10"/>
  <c r="GR32" i="10"/>
  <c r="GP32" i="10"/>
  <c r="GM32" i="10"/>
  <c r="GL32" i="10"/>
  <c r="GJ32" i="10"/>
  <c r="GH32" i="10"/>
  <c r="GE32" i="10"/>
  <c r="GD32" i="10"/>
  <c r="GB32" i="10"/>
  <c r="FZ32" i="10"/>
  <c r="FW32" i="10"/>
  <c r="FV32" i="10"/>
  <c r="FT32" i="10"/>
  <c r="FR32" i="10"/>
  <c r="FO32" i="10"/>
  <c r="FN32" i="10"/>
  <c r="FL32" i="10"/>
  <c r="FJ32" i="10"/>
  <c r="FG32" i="10"/>
  <c r="FF32" i="10"/>
  <c r="FD32" i="10"/>
  <c r="FB32" i="10"/>
  <c r="EY32" i="10"/>
  <c r="EX32" i="10"/>
  <c r="EV32" i="10"/>
  <c r="ET32" i="10"/>
  <c r="EQ32" i="10"/>
  <c r="EP32" i="10"/>
  <c r="EN32" i="10"/>
  <c r="EL32" i="10"/>
  <c r="EI32" i="10"/>
  <c r="EH32" i="10"/>
  <c r="EF32" i="10"/>
  <c r="ED32" i="10"/>
  <c r="EA32" i="10"/>
  <c r="DZ32" i="10"/>
  <c r="DX32" i="10"/>
  <c r="DV32" i="10"/>
  <c r="DS32" i="10"/>
  <c r="DR32" i="10"/>
  <c r="DP32" i="10"/>
  <c r="DN32" i="10"/>
  <c r="DK32" i="10"/>
  <c r="DJ32" i="10"/>
  <c r="DH32" i="10"/>
  <c r="DF32" i="10"/>
  <c r="DC32" i="10"/>
  <c r="DB32" i="10"/>
  <c r="CZ32" i="10"/>
  <c r="CX32" i="10"/>
  <c r="CU32" i="10"/>
  <c r="CT32" i="10"/>
  <c r="CR32" i="10"/>
  <c r="CP32" i="10"/>
  <c r="CM32" i="10"/>
  <c r="CL32" i="10"/>
  <c r="CJ32" i="10"/>
  <c r="CH32" i="10"/>
  <c r="CE32" i="10"/>
  <c r="CD32" i="10"/>
  <c r="CB32" i="10"/>
  <c r="BZ32" i="10"/>
  <c r="BW32" i="10"/>
  <c r="BV32" i="10"/>
  <c r="BT32" i="10"/>
  <c r="BR32" i="10"/>
  <c r="BO32" i="10"/>
  <c r="BN32" i="10"/>
  <c r="BL32" i="10"/>
  <c r="BJ32" i="10"/>
  <c r="BG32" i="10"/>
  <c r="BF32" i="10"/>
  <c r="BD32" i="10"/>
  <c r="BB32" i="10"/>
  <c r="AY32" i="10"/>
  <c r="AX32" i="10"/>
  <c r="AV32" i="10"/>
  <c r="AT32" i="10"/>
  <c r="AQ32" i="10"/>
  <c r="AP32" i="10"/>
  <c r="AN32" i="10"/>
  <c r="AL32" i="10"/>
  <c r="AI32" i="10"/>
  <c r="AH32" i="10"/>
  <c r="AF32" i="10"/>
  <c r="AD32" i="10"/>
  <c r="AA32" i="10"/>
  <c r="Z32" i="10"/>
  <c r="X32" i="10"/>
  <c r="V32" i="10"/>
  <c r="S32" i="10"/>
  <c r="R32" i="10"/>
  <c r="P32" i="10"/>
  <c r="N32" i="10"/>
  <c r="K32" i="10"/>
  <c r="J32" i="10"/>
  <c r="H32" i="10"/>
  <c r="F32" i="10"/>
  <c r="IO30" i="10"/>
  <c r="IM30" i="10"/>
  <c r="IK30" i="10"/>
  <c r="IG30" i="10"/>
  <c r="IE30" i="10"/>
  <c r="IC30" i="10"/>
  <c r="HY30" i="10"/>
  <c r="HW30" i="10"/>
  <c r="HU30" i="10"/>
  <c r="HQ30" i="10"/>
  <c r="HO30" i="10"/>
  <c r="HM30" i="10"/>
  <c r="HI30" i="10"/>
  <c r="HG30" i="10"/>
  <c r="HE30" i="10"/>
  <c r="HA30" i="10"/>
  <c r="GY30" i="10"/>
  <c r="GW30" i="10"/>
  <c r="GS30" i="10"/>
  <c r="GQ30" i="10"/>
  <c r="GO30" i="10"/>
  <c r="GK30" i="10"/>
  <c r="GI30" i="10"/>
  <c r="GG30" i="10"/>
  <c r="GC30" i="10"/>
  <c r="GA30" i="10"/>
  <c r="FY30" i="10"/>
  <c r="FU30" i="10"/>
  <c r="FS30" i="10"/>
  <c r="FQ30" i="10"/>
  <c r="FM30" i="10"/>
  <c r="FK30" i="10"/>
  <c r="FI30" i="10"/>
  <c r="FE30" i="10"/>
  <c r="FC30" i="10"/>
  <c r="FA30" i="10"/>
  <c r="EW30" i="10"/>
  <c r="EU30" i="10"/>
  <c r="ES30" i="10"/>
  <c r="EO30" i="10"/>
  <c r="EM30" i="10"/>
  <c r="EK30" i="10"/>
  <c r="EG30" i="10"/>
  <c r="EE30" i="10"/>
  <c r="EC30" i="10"/>
  <c r="DY30" i="10"/>
  <c r="DW30" i="10"/>
  <c r="DU30" i="10"/>
  <c r="DQ30" i="10"/>
  <c r="DO30" i="10"/>
  <c r="DM30" i="10"/>
  <c r="DI30" i="10"/>
  <c r="DG30" i="10"/>
  <c r="DE30" i="10"/>
  <c r="DA30" i="10"/>
  <c r="CY30" i="10"/>
  <c r="CW30" i="10"/>
  <c r="CS30" i="10"/>
  <c r="CQ30" i="10"/>
  <c r="CO30" i="10"/>
  <c r="CK30" i="10"/>
  <c r="CI30" i="10"/>
  <c r="CG30" i="10"/>
  <c r="CC30" i="10"/>
  <c r="CA30" i="10"/>
  <c r="BY30" i="10"/>
  <c r="BU30" i="10"/>
  <c r="BS30" i="10"/>
  <c r="BQ30" i="10"/>
  <c r="BM30" i="10"/>
  <c r="BK30" i="10"/>
  <c r="BI30" i="10"/>
  <c r="BE30" i="10"/>
  <c r="BC30" i="10"/>
  <c r="BA30" i="10"/>
  <c r="AW30" i="10"/>
  <c r="AU30" i="10"/>
  <c r="AS30" i="10"/>
  <c r="AO30" i="10"/>
  <c r="AM30" i="10"/>
  <c r="AK30" i="10"/>
  <c r="AG30" i="10"/>
  <c r="AE30" i="10"/>
  <c r="AC30" i="10"/>
  <c r="Y30" i="10"/>
  <c r="W30" i="10"/>
  <c r="U30" i="10"/>
  <c r="Q30" i="10"/>
  <c r="O30" i="10"/>
  <c r="M30" i="10"/>
  <c r="I30" i="10"/>
  <c r="G30" i="10"/>
  <c r="E30" i="10"/>
  <c r="IW29" i="10"/>
  <c r="IU29" i="10"/>
  <c r="IS29" i="10"/>
  <c r="IQ29" i="10"/>
  <c r="IP29" i="10"/>
  <c r="IN29" i="10"/>
  <c r="IL29" i="10"/>
  <c r="II29" i="10"/>
  <c r="IH29" i="10"/>
  <c r="IF29" i="10"/>
  <c r="ID29" i="10"/>
  <c r="IA29" i="10"/>
  <c r="HZ29" i="10"/>
  <c r="HX29" i="10"/>
  <c r="HV29" i="10"/>
  <c r="HS29" i="10"/>
  <c r="HR29" i="10"/>
  <c r="HP29" i="10"/>
  <c r="HN29" i="10"/>
  <c r="HK29" i="10"/>
  <c r="HJ29" i="10"/>
  <c r="HH29" i="10"/>
  <c r="HF29" i="10"/>
  <c r="HC29" i="10"/>
  <c r="HB29" i="10"/>
  <c r="GZ29" i="10"/>
  <c r="GX29" i="10"/>
  <c r="GU29" i="10"/>
  <c r="GT29" i="10"/>
  <c r="GR29" i="10"/>
  <c r="GP29" i="10"/>
  <c r="GM29" i="10"/>
  <c r="GL29" i="10"/>
  <c r="GJ29" i="10"/>
  <c r="GH29" i="10"/>
  <c r="GE29" i="10"/>
  <c r="GD29" i="10"/>
  <c r="GB29" i="10"/>
  <c r="FZ29" i="10"/>
  <c r="FW29" i="10"/>
  <c r="FV29" i="10"/>
  <c r="FT29" i="10"/>
  <c r="FR29" i="10"/>
  <c r="FO29" i="10"/>
  <c r="FN29" i="10"/>
  <c r="FL29" i="10"/>
  <c r="FJ29" i="10"/>
  <c r="FG29" i="10"/>
  <c r="FF29" i="10"/>
  <c r="FD29" i="10"/>
  <c r="FB29" i="10"/>
  <c r="EY29" i="10"/>
  <c r="EX29" i="10"/>
  <c r="EV29" i="10"/>
  <c r="ET29" i="10"/>
  <c r="EQ29" i="10"/>
  <c r="EP29" i="10"/>
  <c r="EN29" i="10"/>
  <c r="EL29" i="10"/>
  <c r="EI29" i="10"/>
  <c r="EH29" i="10"/>
  <c r="EF29" i="10"/>
  <c r="ED29" i="10"/>
  <c r="EA29" i="10"/>
  <c r="DZ29" i="10"/>
  <c r="DX29" i="10"/>
  <c r="DV29" i="10"/>
  <c r="DS29" i="10"/>
  <c r="DR29" i="10"/>
  <c r="DP29" i="10"/>
  <c r="DN29" i="10"/>
  <c r="DK29" i="10"/>
  <c r="DJ29" i="10"/>
  <c r="DH29" i="10"/>
  <c r="DF29" i="10"/>
  <c r="DC29" i="10"/>
  <c r="DB29" i="10"/>
  <c r="CZ29" i="10"/>
  <c r="CX29" i="10"/>
  <c r="CU29" i="10"/>
  <c r="CT29" i="10"/>
  <c r="CR29" i="10"/>
  <c r="CP29" i="10"/>
  <c r="CM29" i="10"/>
  <c r="CL29" i="10"/>
  <c r="CJ29" i="10"/>
  <c r="CH29" i="10"/>
  <c r="CE29" i="10"/>
  <c r="CD29" i="10"/>
  <c r="CB29" i="10"/>
  <c r="BZ29" i="10"/>
  <c r="BW29" i="10"/>
  <c r="BV29" i="10"/>
  <c r="BT29" i="10"/>
  <c r="BR29" i="10"/>
  <c r="BO29" i="10"/>
  <c r="BN29" i="10"/>
  <c r="BL29" i="10"/>
  <c r="BJ29" i="10"/>
  <c r="BG29" i="10"/>
  <c r="BF29" i="10"/>
  <c r="BD29" i="10"/>
  <c r="BB29" i="10"/>
  <c r="AY29" i="10"/>
  <c r="AX29" i="10"/>
  <c r="AV29" i="10"/>
  <c r="AT29" i="10"/>
  <c r="AQ29" i="10"/>
  <c r="AP29" i="10"/>
  <c r="AN29" i="10"/>
  <c r="AL29" i="10"/>
  <c r="AI29" i="10"/>
  <c r="AH29" i="10"/>
  <c r="AF29" i="10"/>
  <c r="AD29" i="10"/>
  <c r="AA29" i="10"/>
  <c r="Z29" i="10"/>
  <c r="X29" i="10"/>
  <c r="V29" i="10"/>
  <c r="S29" i="10"/>
  <c r="R29" i="10"/>
  <c r="P29" i="10"/>
  <c r="N29" i="10"/>
  <c r="K29" i="10"/>
  <c r="J29" i="10"/>
  <c r="H29" i="10"/>
  <c r="F29" i="10"/>
  <c r="IW28" i="10"/>
  <c r="IU28" i="10"/>
  <c r="IS28" i="10"/>
  <c r="IQ28" i="10"/>
  <c r="IP28" i="10"/>
  <c r="IN28" i="10"/>
  <c r="IL28" i="10"/>
  <c r="II28" i="10"/>
  <c r="IH28" i="10"/>
  <c r="IF28" i="10"/>
  <c r="ID28" i="10"/>
  <c r="IA28" i="10"/>
  <c r="HZ28" i="10"/>
  <c r="HX28" i="10"/>
  <c r="HV28" i="10"/>
  <c r="HS28" i="10"/>
  <c r="HR28" i="10"/>
  <c r="HP28" i="10"/>
  <c r="HN28" i="10"/>
  <c r="HK28" i="10"/>
  <c r="HJ28" i="10"/>
  <c r="HH28" i="10"/>
  <c r="HF28" i="10"/>
  <c r="HC28" i="10"/>
  <c r="HB28" i="10"/>
  <c r="GZ28" i="10"/>
  <c r="GX28" i="10"/>
  <c r="GU28" i="10"/>
  <c r="GT28" i="10"/>
  <c r="GR28" i="10"/>
  <c r="GP28" i="10"/>
  <c r="GM28" i="10"/>
  <c r="GL28" i="10"/>
  <c r="GJ28" i="10"/>
  <c r="GH28" i="10"/>
  <c r="GE28" i="10"/>
  <c r="GD28" i="10"/>
  <c r="GB28" i="10"/>
  <c r="FZ28" i="10"/>
  <c r="FW28" i="10"/>
  <c r="FV28" i="10"/>
  <c r="FT28" i="10"/>
  <c r="FR28" i="10"/>
  <c r="FO28" i="10"/>
  <c r="FN28" i="10"/>
  <c r="FL28" i="10"/>
  <c r="FJ28" i="10"/>
  <c r="FG28" i="10"/>
  <c r="FF28" i="10"/>
  <c r="FD28" i="10"/>
  <c r="FB28" i="10"/>
  <c r="EY28" i="10"/>
  <c r="EX28" i="10"/>
  <c r="EV28" i="10"/>
  <c r="ET28" i="10"/>
  <c r="EQ28" i="10"/>
  <c r="EP28" i="10"/>
  <c r="EN28" i="10"/>
  <c r="EL28" i="10"/>
  <c r="EI28" i="10"/>
  <c r="EH28" i="10"/>
  <c r="EF28" i="10"/>
  <c r="ED28" i="10"/>
  <c r="EA28" i="10"/>
  <c r="DZ28" i="10"/>
  <c r="DX28" i="10"/>
  <c r="DV28" i="10"/>
  <c r="DS28" i="10"/>
  <c r="DR28" i="10"/>
  <c r="DP28" i="10"/>
  <c r="DN28" i="10"/>
  <c r="DK28" i="10"/>
  <c r="DJ28" i="10"/>
  <c r="DH28" i="10"/>
  <c r="DF28" i="10"/>
  <c r="DC28" i="10"/>
  <c r="DB28" i="10"/>
  <c r="CZ28" i="10"/>
  <c r="CX28" i="10"/>
  <c r="CU28" i="10"/>
  <c r="CT28" i="10"/>
  <c r="CR28" i="10"/>
  <c r="CP28" i="10"/>
  <c r="CM28" i="10"/>
  <c r="CL28" i="10"/>
  <c r="CJ28" i="10"/>
  <c r="CH28" i="10"/>
  <c r="CE28" i="10"/>
  <c r="CD28" i="10"/>
  <c r="CB28" i="10"/>
  <c r="BZ28" i="10"/>
  <c r="BW28" i="10"/>
  <c r="BV28" i="10"/>
  <c r="BT28" i="10"/>
  <c r="BR28" i="10"/>
  <c r="BO28" i="10"/>
  <c r="BN28" i="10"/>
  <c r="BL28" i="10"/>
  <c r="BJ28" i="10"/>
  <c r="BG28" i="10"/>
  <c r="BF28" i="10"/>
  <c r="BD28" i="10"/>
  <c r="BB28" i="10"/>
  <c r="AY28" i="10"/>
  <c r="AX28" i="10"/>
  <c r="AV28" i="10"/>
  <c r="AT28" i="10"/>
  <c r="AQ28" i="10"/>
  <c r="AP28" i="10"/>
  <c r="AN28" i="10"/>
  <c r="AL28" i="10"/>
  <c r="AI28" i="10"/>
  <c r="AH28" i="10"/>
  <c r="AF28" i="10"/>
  <c r="AD28" i="10"/>
  <c r="AA28" i="10"/>
  <c r="Z28" i="10"/>
  <c r="X28" i="10"/>
  <c r="V28" i="10"/>
  <c r="S28" i="10"/>
  <c r="R28" i="10"/>
  <c r="P28" i="10"/>
  <c r="N28" i="10"/>
  <c r="K28" i="10"/>
  <c r="J28" i="10"/>
  <c r="H28" i="10"/>
  <c r="F28" i="10"/>
  <c r="IW27" i="10"/>
  <c r="IU27" i="10"/>
  <c r="IS27" i="10"/>
  <c r="IQ27" i="10"/>
  <c r="IP27" i="10"/>
  <c r="IN27" i="10"/>
  <c r="IL27" i="10"/>
  <c r="II27" i="10"/>
  <c r="IH27" i="10"/>
  <c r="IF27" i="10"/>
  <c r="ID27" i="10"/>
  <c r="IA27" i="10"/>
  <c r="HZ27" i="10"/>
  <c r="HX27" i="10"/>
  <c r="HV27" i="10"/>
  <c r="HS27" i="10"/>
  <c r="HR27" i="10"/>
  <c r="HP27" i="10"/>
  <c r="HN27" i="10"/>
  <c r="HK27" i="10"/>
  <c r="HJ27" i="10"/>
  <c r="HH27" i="10"/>
  <c r="HF27" i="10"/>
  <c r="HC27" i="10"/>
  <c r="HB27" i="10"/>
  <c r="GZ27" i="10"/>
  <c r="GX27" i="10"/>
  <c r="GU27" i="10"/>
  <c r="GT27" i="10"/>
  <c r="GR27" i="10"/>
  <c r="GP27" i="10"/>
  <c r="GM27" i="10"/>
  <c r="GL27" i="10"/>
  <c r="GJ27" i="10"/>
  <c r="GH27" i="10"/>
  <c r="GE27" i="10"/>
  <c r="GD27" i="10"/>
  <c r="GB27" i="10"/>
  <c r="FZ27" i="10"/>
  <c r="FW27" i="10"/>
  <c r="FV27" i="10"/>
  <c r="FT27" i="10"/>
  <c r="FR27" i="10"/>
  <c r="FO27" i="10"/>
  <c r="FN27" i="10"/>
  <c r="FL27" i="10"/>
  <c r="FJ27" i="10"/>
  <c r="FG27" i="10"/>
  <c r="FF27" i="10"/>
  <c r="FD27" i="10"/>
  <c r="FB27" i="10"/>
  <c r="EY27" i="10"/>
  <c r="EX27" i="10"/>
  <c r="EV27" i="10"/>
  <c r="ET27" i="10"/>
  <c r="EQ27" i="10"/>
  <c r="EP27" i="10"/>
  <c r="EN27" i="10"/>
  <c r="EL27" i="10"/>
  <c r="EI27" i="10"/>
  <c r="EH27" i="10"/>
  <c r="EF27" i="10"/>
  <c r="ED27" i="10"/>
  <c r="EA27" i="10"/>
  <c r="DZ27" i="10"/>
  <c r="DX27" i="10"/>
  <c r="DV27" i="10"/>
  <c r="DS27" i="10"/>
  <c r="DR27" i="10"/>
  <c r="DP27" i="10"/>
  <c r="DN27" i="10"/>
  <c r="DK27" i="10"/>
  <c r="DJ27" i="10"/>
  <c r="DH27" i="10"/>
  <c r="DF27" i="10"/>
  <c r="DC27" i="10"/>
  <c r="DB27" i="10"/>
  <c r="CZ27" i="10"/>
  <c r="CX27" i="10"/>
  <c r="CU27" i="10"/>
  <c r="CT27" i="10"/>
  <c r="CR27" i="10"/>
  <c r="CP27" i="10"/>
  <c r="CM27" i="10"/>
  <c r="CL27" i="10"/>
  <c r="CJ27" i="10"/>
  <c r="CH27" i="10"/>
  <c r="CE27" i="10"/>
  <c r="CD27" i="10"/>
  <c r="CB27" i="10"/>
  <c r="BZ27" i="10"/>
  <c r="BW27" i="10"/>
  <c r="BV27" i="10"/>
  <c r="BT27" i="10"/>
  <c r="BR27" i="10"/>
  <c r="BO27" i="10"/>
  <c r="BN27" i="10"/>
  <c r="BL27" i="10"/>
  <c r="BJ27" i="10"/>
  <c r="BG27" i="10"/>
  <c r="BF27" i="10"/>
  <c r="BD27" i="10"/>
  <c r="BB27" i="10"/>
  <c r="AY27" i="10"/>
  <c r="AX27" i="10"/>
  <c r="AV27" i="10"/>
  <c r="AT27" i="10"/>
  <c r="AQ27" i="10"/>
  <c r="AP27" i="10"/>
  <c r="AN27" i="10"/>
  <c r="AL27" i="10"/>
  <c r="AI27" i="10"/>
  <c r="AH27" i="10"/>
  <c r="AF27" i="10"/>
  <c r="AD27" i="10"/>
  <c r="AA27" i="10"/>
  <c r="Z27" i="10"/>
  <c r="X27" i="10"/>
  <c r="V27" i="10"/>
  <c r="S27" i="10"/>
  <c r="R27" i="10"/>
  <c r="P27" i="10"/>
  <c r="N27" i="10"/>
  <c r="K27" i="10"/>
  <c r="J27" i="10"/>
  <c r="H27" i="10"/>
  <c r="F27" i="10"/>
  <c r="IW26" i="10"/>
  <c r="IU26" i="10"/>
  <c r="IS26" i="10"/>
  <c r="IQ26" i="10"/>
  <c r="IP26" i="10"/>
  <c r="IN26" i="10"/>
  <c r="IL26" i="10"/>
  <c r="II26" i="10"/>
  <c r="IH26" i="10"/>
  <c r="IF26" i="10"/>
  <c r="ID26" i="10"/>
  <c r="IA26" i="10"/>
  <c r="HZ26" i="10"/>
  <c r="HX26" i="10"/>
  <c r="HV26" i="10"/>
  <c r="HS26" i="10"/>
  <c r="HR26" i="10"/>
  <c r="HP26" i="10"/>
  <c r="HN26" i="10"/>
  <c r="HK26" i="10"/>
  <c r="HJ26" i="10"/>
  <c r="HH26" i="10"/>
  <c r="HF26" i="10"/>
  <c r="HC26" i="10"/>
  <c r="HB26" i="10"/>
  <c r="GZ26" i="10"/>
  <c r="GX26" i="10"/>
  <c r="GU26" i="10"/>
  <c r="GT26" i="10"/>
  <c r="GR26" i="10"/>
  <c r="GP26" i="10"/>
  <c r="GM26" i="10"/>
  <c r="GL26" i="10"/>
  <c r="GJ26" i="10"/>
  <c r="GH26" i="10"/>
  <c r="GE26" i="10"/>
  <c r="GD26" i="10"/>
  <c r="GB26" i="10"/>
  <c r="FZ26" i="10"/>
  <c r="FW26" i="10"/>
  <c r="FV26" i="10"/>
  <c r="FT26" i="10"/>
  <c r="FR26" i="10"/>
  <c r="FO26" i="10"/>
  <c r="FN26" i="10"/>
  <c r="FL26" i="10"/>
  <c r="FJ26" i="10"/>
  <c r="FG26" i="10"/>
  <c r="FF26" i="10"/>
  <c r="FD26" i="10"/>
  <c r="FB26" i="10"/>
  <c r="EY26" i="10"/>
  <c r="EX26" i="10"/>
  <c r="EV26" i="10"/>
  <c r="ET26" i="10"/>
  <c r="EQ26" i="10"/>
  <c r="EP26" i="10"/>
  <c r="EN26" i="10"/>
  <c r="EL26" i="10"/>
  <c r="EI26" i="10"/>
  <c r="EH26" i="10"/>
  <c r="EF26" i="10"/>
  <c r="ED26" i="10"/>
  <c r="EA26" i="10"/>
  <c r="DZ26" i="10"/>
  <c r="DX26" i="10"/>
  <c r="DV26" i="10"/>
  <c r="DS26" i="10"/>
  <c r="DR26" i="10"/>
  <c r="DP26" i="10"/>
  <c r="DN26" i="10"/>
  <c r="DK26" i="10"/>
  <c r="DJ26" i="10"/>
  <c r="DH26" i="10"/>
  <c r="DF26" i="10"/>
  <c r="DC26" i="10"/>
  <c r="DB26" i="10"/>
  <c r="CZ26" i="10"/>
  <c r="CX26" i="10"/>
  <c r="CU26" i="10"/>
  <c r="CT26" i="10"/>
  <c r="CR26" i="10"/>
  <c r="CP26" i="10"/>
  <c r="CM26" i="10"/>
  <c r="CL26" i="10"/>
  <c r="CJ26" i="10"/>
  <c r="CH26" i="10"/>
  <c r="CE26" i="10"/>
  <c r="CD26" i="10"/>
  <c r="CB26" i="10"/>
  <c r="BZ26" i="10"/>
  <c r="BW26" i="10"/>
  <c r="BV26" i="10"/>
  <c r="BT26" i="10"/>
  <c r="BR26" i="10"/>
  <c r="BO26" i="10"/>
  <c r="BN26" i="10"/>
  <c r="BL26" i="10"/>
  <c r="BJ26" i="10"/>
  <c r="BG26" i="10"/>
  <c r="BF26" i="10"/>
  <c r="BD26" i="10"/>
  <c r="BB26" i="10"/>
  <c r="AY26" i="10"/>
  <c r="AX26" i="10"/>
  <c r="AV26" i="10"/>
  <c r="AT26" i="10"/>
  <c r="AQ26" i="10"/>
  <c r="AP26" i="10"/>
  <c r="AN26" i="10"/>
  <c r="AL26" i="10"/>
  <c r="AI26" i="10"/>
  <c r="AH26" i="10"/>
  <c r="AF26" i="10"/>
  <c r="AD26" i="10"/>
  <c r="AA26" i="10"/>
  <c r="Z26" i="10"/>
  <c r="X26" i="10"/>
  <c r="V26" i="10"/>
  <c r="S26" i="10"/>
  <c r="R26" i="10"/>
  <c r="P26" i="10"/>
  <c r="N26" i="10"/>
  <c r="K26" i="10"/>
  <c r="J26" i="10"/>
  <c r="H26" i="10"/>
  <c r="F26" i="10"/>
  <c r="IW25" i="10"/>
  <c r="IU25" i="10"/>
  <c r="IS25" i="10"/>
  <c r="IQ25" i="10"/>
  <c r="IP25" i="10"/>
  <c r="IN25" i="10"/>
  <c r="IL25" i="10"/>
  <c r="II25" i="10"/>
  <c r="IH25" i="10"/>
  <c r="IF25" i="10"/>
  <c r="ID25" i="10"/>
  <c r="IA25" i="10"/>
  <c r="HZ25" i="10"/>
  <c r="HX25" i="10"/>
  <c r="HV25" i="10"/>
  <c r="HS25" i="10"/>
  <c r="HR25" i="10"/>
  <c r="HP25" i="10"/>
  <c r="HN25" i="10"/>
  <c r="HK25" i="10"/>
  <c r="HJ25" i="10"/>
  <c r="HH25" i="10"/>
  <c r="HF25" i="10"/>
  <c r="HC25" i="10"/>
  <c r="HB25" i="10"/>
  <c r="GZ25" i="10"/>
  <c r="GX25" i="10"/>
  <c r="GU25" i="10"/>
  <c r="GT25" i="10"/>
  <c r="GR25" i="10"/>
  <c r="GP25" i="10"/>
  <c r="GM25" i="10"/>
  <c r="GL25" i="10"/>
  <c r="GJ25" i="10"/>
  <c r="GH25" i="10"/>
  <c r="GE25" i="10"/>
  <c r="GD25" i="10"/>
  <c r="GB25" i="10"/>
  <c r="FZ25" i="10"/>
  <c r="FW25" i="10"/>
  <c r="FV25" i="10"/>
  <c r="FT25" i="10"/>
  <c r="FR25" i="10"/>
  <c r="FO25" i="10"/>
  <c r="FN25" i="10"/>
  <c r="FL25" i="10"/>
  <c r="FJ25" i="10"/>
  <c r="FG25" i="10"/>
  <c r="FF25" i="10"/>
  <c r="FD25" i="10"/>
  <c r="FB25" i="10"/>
  <c r="EY25" i="10"/>
  <c r="EX25" i="10"/>
  <c r="EV25" i="10"/>
  <c r="ET25" i="10"/>
  <c r="EQ25" i="10"/>
  <c r="EP25" i="10"/>
  <c r="EN25" i="10"/>
  <c r="EL25" i="10"/>
  <c r="EI25" i="10"/>
  <c r="EH25" i="10"/>
  <c r="EF25" i="10"/>
  <c r="ED25" i="10"/>
  <c r="EA25" i="10"/>
  <c r="DZ25" i="10"/>
  <c r="DX25" i="10"/>
  <c r="DV25" i="10"/>
  <c r="DS25" i="10"/>
  <c r="DR25" i="10"/>
  <c r="DP25" i="10"/>
  <c r="DN25" i="10"/>
  <c r="DK25" i="10"/>
  <c r="DJ25" i="10"/>
  <c r="DH25" i="10"/>
  <c r="DF25" i="10"/>
  <c r="DC25" i="10"/>
  <c r="DB25" i="10"/>
  <c r="CZ25" i="10"/>
  <c r="CX25" i="10"/>
  <c r="CU25" i="10"/>
  <c r="CT25" i="10"/>
  <c r="CR25" i="10"/>
  <c r="CP25" i="10"/>
  <c r="CM25" i="10"/>
  <c r="CL25" i="10"/>
  <c r="CJ25" i="10"/>
  <c r="CH25" i="10"/>
  <c r="CE25" i="10"/>
  <c r="CD25" i="10"/>
  <c r="CB25" i="10"/>
  <c r="BZ25" i="10"/>
  <c r="BW25" i="10"/>
  <c r="BV25" i="10"/>
  <c r="BT25" i="10"/>
  <c r="BR25" i="10"/>
  <c r="BO25" i="10"/>
  <c r="BN25" i="10"/>
  <c r="BL25" i="10"/>
  <c r="BJ25" i="10"/>
  <c r="BG25" i="10"/>
  <c r="BF25" i="10"/>
  <c r="BD25" i="10"/>
  <c r="BB25" i="10"/>
  <c r="AY25" i="10"/>
  <c r="AX25" i="10"/>
  <c r="AV25" i="10"/>
  <c r="AT25" i="10"/>
  <c r="AQ25" i="10"/>
  <c r="AP25" i="10"/>
  <c r="AN25" i="10"/>
  <c r="AL25" i="10"/>
  <c r="AI25" i="10"/>
  <c r="AH25" i="10"/>
  <c r="AF25" i="10"/>
  <c r="AD25" i="10"/>
  <c r="AA25" i="10"/>
  <c r="Z25" i="10"/>
  <c r="X25" i="10"/>
  <c r="V25" i="10"/>
  <c r="S25" i="10"/>
  <c r="R25" i="10"/>
  <c r="P25" i="10"/>
  <c r="N25" i="10"/>
  <c r="K25" i="10"/>
  <c r="J25" i="10"/>
  <c r="H25" i="10"/>
  <c r="F25" i="10"/>
  <c r="IW24" i="10"/>
  <c r="IU24" i="10"/>
  <c r="IS24" i="10"/>
  <c r="IQ24" i="10"/>
  <c r="IP24" i="10"/>
  <c r="IN24" i="10"/>
  <c r="IL24" i="10"/>
  <c r="II24" i="10"/>
  <c r="IH24" i="10"/>
  <c r="IF24" i="10"/>
  <c r="ID24" i="10"/>
  <c r="IA24" i="10"/>
  <c r="HZ24" i="10"/>
  <c r="HX24" i="10"/>
  <c r="HV24" i="10"/>
  <c r="HS24" i="10"/>
  <c r="HR24" i="10"/>
  <c r="HP24" i="10"/>
  <c r="HN24" i="10"/>
  <c r="HK24" i="10"/>
  <c r="HJ24" i="10"/>
  <c r="HH24" i="10"/>
  <c r="HF24" i="10"/>
  <c r="HC24" i="10"/>
  <c r="HB24" i="10"/>
  <c r="GZ24" i="10"/>
  <c r="GX24" i="10"/>
  <c r="GU24" i="10"/>
  <c r="GT24" i="10"/>
  <c r="GR24" i="10"/>
  <c r="GP24" i="10"/>
  <c r="GM24" i="10"/>
  <c r="GL24" i="10"/>
  <c r="GJ24" i="10"/>
  <c r="GH24" i="10"/>
  <c r="GE24" i="10"/>
  <c r="GD24" i="10"/>
  <c r="GB24" i="10"/>
  <c r="FZ24" i="10"/>
  <c r="FW24" i="10"/>
  <c r="FV24" i="10"/>
  <c r="FT24" i="10"/>
  <c r="FR24" i="10"/>
  <c r="FO24" i="10"/>
  <c r="FN24" i="10"/>
  <c r="FL24" i="10"/>
  <c r="FJ24" i="10"/>
  <c r="FG24" i="10"/>
  <c r="FF24" i="10"/>
  <c r="FD24" i="10"/>
  <c r="FB24" i="10"/>
  <c r="EY24" i="10"/>
  <c r="EX24" i="10"/>
  <c r="EV24" i="10"/>
  <c r="ET24" i="10"/>
  <c r="EQ24" i="10"/>
  <c r="EP24" i="10"/>
  <c r="EN24" i="10"/>
  <c r="EL24" i="10"/>
  <c r="EI24" i="10"/>
  <c r="EH24" i="10"/>
  <c r="EF24" i="10"/>
  <c r="ED24" i="10"/>
  <c r="EA24" i="10"/>
  <c r="DZ24" i="10"/>
  <c r="DX24" i="10"/>
  <c r="DV24" i="10"/>
  <c r="DS24" i="10"/>
  <c r="DR24" i="10"/>
  <c r="DP24" i="10"/>
  <c r="DN24" i="10"/>
  <c r="DK24" i="10"/>
  <c r="DJ24" i="10"/>
  <c r="DH24" i="10"/>
  <c r="DF24" i="10"/>
  <c r="DC24" i="10"/>
  <c r="DB24" i="10"/>
  <c r="CZ24" i="10"/>
  <c r="CX24" i="10"/>
  <c r="CU24" i="10"/>
  <c r="CT24" i="10"/>
  <c r="CR24" i="10"/>
  <c r="CP24" i="10"/>
  <c r="CM24" i="10"/>
  <c r="CL24" i="10"/>
  <c r="CJ24" i="10"/>
  <c r="CH24" i="10"/>
  <c r="CE24" i="10"/>
  <c r="CD24" i="10"/>
  <c r="CB24" i="10"/>
  <c r="BZ24" i="10"/>
  <c r="BW24" i="10"/>
  <c r="BV24" i="10"/>
  <c r="BT24" i="10"/>
  <c r="BR24" i="10"/>
  <c r="BO24" i="10"/>
  <c r="BN24" i="10"/>
  <c r="BL24" i="10"/>
  <c r="BJ24" i="10"/>
  <c r="BG24" i="10"/>
  <c r="BF24" i="10"/>
  <c r="BD24" i="10"/>
  <c r="BB24" i="10"/>
  <c r="AY24" i="10"/>
  <c r="AX24" i="10"/>
  <c r="AV24" i="10"/>
  <c r="AT24" i="10"/>
  <c r="AQ24" i="10"/>
  <c r="AP24" i="10"/>
  <c r="AN24" i="10"/>
  <c r="AL24" i="10"/>
  <c r="AI24" i="10"/>
  <c r="AH24" i="10"/>
  <c r="AF24" i="10"/>
  <c r="AD24" i="10"/>
  <c r="AA24" i="10"/>
  <c r="Z24" i="10"/>
  <c r="X24" i="10"/>
  <c r="V24" i="10"/>
  <c r="S24" i="10"/>
  <c r="R24" i="10"/>
  <c r="P24" i="10"/>
  <c r="N24" i="10"/>
  <c r="K24" i="10"/>
  <c r="J24" i="10"/>
  <c r="H24" i="10"/>
  <c r="F24" i="10"/>
  <c r="IW23" i="10"/>
  <c r="IU23" i="10"/>
  <c r="IS23" i="10"/>
  <c r="IQ23" i="10"/>
  <c r="IP23" i="10"/>
  <c r="IN23" i="10"/>
  <c r="IL23" i="10"/>
  <c r="II23" i="10"/>
  <c r="IH23" i="10"/>
  <c r="IF23" i="10"/>
  <c r="ID23" i="10"/>
  <c r="IA23" i="10"/>
  <c r="HZ23" i="10"/>
  <c r="HX23" i="10"/>
  <c r="HV23" i="10"/>
  <c r="HS23" i="10"/>
  <c r="HR23" i="10"/>
  <c r="HP23" i="10"/>
  <c r="HN23" i="10"/>
  <c r="HK23" i="10"/>
  <c r="HJ23" i="10"/>
  <c r="HH23" i="10"/>
  <c r="HF23" i="10"/>
  <c r="HC23" i="10"/>
  <c r="HB23" i="10"/>
  <c r="GZ23" i="10"/>
  <c r="GX23" i="10"/>
  <c r="GU23" i="10"/>
  <c r="GT23" i="10"/>
  <c r="GR23" i="10"/>
  <c r="GP23" i="10"/>
  <c r="GM23" i="10"/>
  <c r="GL23" i="10"/>
  <c r="GJ23" i="10"/>
  <c r="GH23" i="10"/>
  <c r="GE23" i="10"/>
  <c r="GD23" i="10"/>
  <c r="GB23" i="10"/>
  <c r="FZ23" i="10"/>
  <c r="FW23" i="10"/>
  <c r="FV23" i="10"/>
  <c r="FT23" i="10"/>
  <c r="FR23" i="10"/>
  <c r="FO23" i="10"/>
  <c r="FN23" i="10"/>
  <c r="FL23" i="10"/>
  <c r="FJ23" i="10"/>
  <c r="FG23" i="10"/>
  <c r="FF23" i="10"/>
  <c r="FD23" i="10"/>
  <c r="FB23" i="10"/>
  <c r="EY23" i="10"/>
  <c r="EX23" i="10"/>
  <c r="EV23" i="10"/>
  <c r="ET23" i="10"/>
  <c r="EQ23" i="10"/>
  <c r="EP23" i="10"/>
  <c r="EN23" i="10"/>
  <c r="EL23" i="10"/>
  <c r="EI23" i="10"/>
  <c r="EH23" i="10"/>
  <c r="EF23" i="10"/>
  <c r="ED23" i="10"/>
  <c r="EA23" i="10"/>
  <c r="DZ23" i="10"/>
  <c r="DX23" i="10"/>
  <c r="DV23" i="10"/>
  <c r="DS23" i="10"/>
  <c r="DR23" i="10"/>
  <c r="DP23" i="10"/>
  <c r="DN23" i="10"/>
  <c r="DK23" i="10"/>
  <c r="DJ23" i="10"/>
  <c r="DH23" i="10"/>
  <c r="DF23" i="10"/>
  <c r="DC23" i="10"/>
  <c r="DB23" i="10"/>
  <c r="CZ23" i="10"/>
  <c r="CX23" i="10"/>
  <c r="CU23" i="10"/>
  <c r="CT23" i="10"/>
  <c r="CR23" i="10"/>
  <c r="CP23" i="10"/>
  <c r="CM23" i="10"/>
  <c r="CL23" i="10"/>
  <c r="CJ23" i="10"/>
  <c r="CH23" i="10"/>
  <c r="CE23" i="10"/>
  <c r="CD23" i="10"/>
  <c r="CB23" i="10"/>
  <c r="BZ23" i="10"/>
  <c r="BW23" i="10"/>
  <c r="BV23" i="10"/>
  <c r="BT23" i="10"/>
  <c r="BR23" i="10"/>
  <c r="BO23" i="10"/>
  <c r="BN23" i="10"/>
  <c r="BL23" i="10"/>
  <c r="BJ23" i="10"/>
  <c r="BG23" i="10"/>
  <c r="BF23" i="10"/>
  <c r="BD23" i="10"/>
  <c r="BB23" i="10"/>
  <c r="AY23" i="10"/>
  <c r="AX23" i="10"/>
  <c r="AV23" i="10"/>
  <c r="AT23" i="10"/>
  <c r="AQ23" i="10"/>
  <c r="AP23" i="10"/>
  <c r="AN23" i="10"/>
  <c r="AL23" i="10"/>
  <c r="AI23" i="10"/>
  <c r="AH23" i="10"/>
  <c r="AF23" i="10"/>
  <c r="AD23" i="10"/>
  <c r="AA23" i="10"/>
  <c r="Z23" i="10"/>
  <c r="X23" i="10"/>
  <c r="V23" i="10"/>
  <c r="S23" i="10"/>
  <c r="R23" i="10"/>
  <c r="P23" i="10"/>
  <c r="N23" i="10"/>
  <c r="K23" i="10"/>
  <c r="J23" i="10"/>
  <c r="H23" i="10"/>
  <c r="F23" i="10"/>
  <c r="IQ20" i="10"/>
  <c r="IP20" i="10"/>
  <c r="IN20" i="10"/>
  <c r="IL20" i="10"/>
  <c r="IG20" i="10"/>
  <c r="IH20" i="10" s="1"/>
  <c r="IE20" i="10"/>
  <c r="IF20" i="10" s="1"/>
  <c r="IC20" i="10"/>
  <c r="ID20" i="10" s="1"/>
  <c r="HY20" i="10"/>
  <c r="HZ20" i="10" s="1"/>
  <c r="HW20" i="10"/>
  <c r="HX20" i="10" s="1"/>
  <c r="HU20" i="10"/>
  <c r="HV20" i="10" s="1"/>
  <c r="HQ20" i="10"/>
  <c r="HR20" i="10" s="1"/>
  <c r="HO20" i="10"/>
  <c r="HM20" i="10"/>
  <c r="HN20" i="10" s="1"/>
  <c r="HK20" i="10"/>
  <c r="HJ20" i="10"/>
  <c r="HH20" i="10"/>
  <c r="HF20" i="10"/>
  <c r="HC20" i="10"/>
  <c r="HB20" i="10"/>
  <c r="GZ20" i="10"/>
  <c r="GX20" i="10"/>
  <c r="GU20" i="10"/>
  <c r="GT20" i="10"/>
  <c r="GR20" i="10"/>
  <c r="GP20" i="10"/>
  <c r="GM20" i="10"/>
  <c r="GL20" i="10"/>
  <c r="GJ20" i="10"/>
  <c r="GH20" i="10"/>
  <c r="GC20" i="10"/>
  <c r="GD20" i="10" s="1"/>
  <c r="GA20" i="10"/>
  <c r="GB20" i="10" s="1"/>
  <c r="FY20" i="10"/>
  <c r="FW20" i="10"/>
  <c r="FV20" i="10"/>
  <c r="FT20" i="10"/>
  <c r="FR20" i="10"/>
  <c r="FO20" i="10"/>
  <c r="FN20" i="10"/>
  <c r="FL20" i="10"/>
  <c r="FJ20" i="10"/>
  <c r="FG20" i="10"/>
  <c r="FF20" i="10"/>
  <c r="FD20" i="10"/>
  <c r="FB20" i="10"/>
  <c r="EY20" i="10"/>
  <c r="EX20" i="10"/>
  <c r="EV20" i="10"/>
  <c r="ET20" i="10"/>
  <c r="EQ20" i="10"/>
  <c r="EP20" i="10"/>
  <c r="EN20" i="10"/>
  <c r="EL20" i="10"/>
  <c r="EI20" i="10"/>
  <c r="EH20" i="10"/>
  <c r="EF20" i="10"/>
  <c r="ED20" i="10"/>
  <c r="EA20" i="10"/>
  <c r="DZ20" i="10"/>
  <c r="DX20" i="10"/>
  <c r="DV20" i="10"/>
  <c r="DS20" i="10"/>
  <c r="DR20" i="10"/>
  <c r="DP20" i="10"/>
  <c r="DN20" i="10"/>
  <c r="DK20" i="10"/>
  <c r="DJ20" i="10"/>
  <c r="DH20" i="10"/>
  <c r="DF20" i="10"/>
  <c r="DC20" i="10"/>
  <c r="DB20" i="10"/>
  <c r="CZ20" i="10"/>
  <c r="CX20" i="10"/>
  <c r="CU20" i="10"/>
  <c r="CT20" i="10"/>
  <c r="CR20" i="10"/>
  <c r="CP20" i="10"/>
  <c r="CK20" i="10"/>
  <c r="CL20" i="10" s="1"/>
  <c r="CI20" i="10"/>
  <c r="CJ20" i="10" s="1"/>
  <c r="CG20" i="10"/>
  <c r="CH20" i="10" s="1"/>
  <c r="CE20" i="10"/>
  <c r="CD20" i="10"/>
  <c r="CB20" i="10"/>
  <c r="BZ20" i="10"/>
  <c r="BW20" i="10"/>
  <c r="BV20" i="10"/>
  <c r="BT20" i="10"/>
  <c r="BR20" i="10"/>
  <c r="BO20" i="10"/>
  <c r="BN20" i="10"/>
  <c r="BL20" i="10"/>
  <c r="BJ20" i="10"/>
  <c r="BG20" i="10"/>
  <c r="BF20" i="10"/>
  <c r="BD20" i="10"/>
  <c r="BB20" i="10"/>
  <c r="AY20" i="10"/>
  <c r="AX20" i="10"/>
  <c r="AV20" i="10"/>
  <c r="AT20" i="10"/>
  <c r="AQ20" i="10"/>
  <c r="AP20" i="10"/>
  <c r="AN20" i="10"/>
  <c r="AL20" i="10"/>
  <c r="AI20" i="10"/>
  <c r="AH20" i="10"/>
  <c r="AF20" i="10"/>
  <c r="AD20" i="10"/>
  <c r="AA20" i="10"/>
  <c r="Z20" i="10"/>
  <c r="X20" i="10"/>
  <c r="V20" i="10"/>
  <c r="S20" i="10"/>
  <c r="R20" i="10"/>
  <c r="P20" i="10"/>
  <c r="N20" i="10"/>
  <c r="K20" i="10"/>
  <c r="J20" i="10"/>
  <c r="H20" i="10"/>
  <c r="F20" i="10"/>
  <c r="IO19" i="10"/>
  <c r="IO21" i="10" s="1"/>
  <c r="IM19" i="10"/>
  <c r="IM21" i="10" s="1"/>
  <c r="IK19" i="10"/>
  <c r="IK21" i="10" s="1"/>
  <c r="IG19" i="10"/>
  <c r="IE19" i="10"/>
  <c r="IC19" i="10"/>
  <c r="HY19" i="10"/>
  <c r="HW19" i="10"/>
  <c r="HQ19" i="10"/>
  <c r="HO19" i="10"/>
  <c r="HI19" i="10"/>
  <c r="HI21" i="10" s="1"/>
  <c r="HG19" i="10"/>
  <c r="HG21" i="10" s="1"/>
  <c r="HA19" i="10"/>
  <c r="HA21" i="10" s="1"/>
  <c r="GS19" i="10"/>
  <c r="GS21" i="10" s="1"/>
  <c r="GQ19" i="10"/>
  <c r="GQ21" i="10" s="1"/>
  <c r="GK19" i="10"/>
  <c r="GK21" i="10" s="1"/>
  <c r="GI19" i="10"/>
  <c r="GI21" i="10" s="1"/>
  <c r="GG19" i="10"/>
  <c r="GG21" i="10" s="1"/>
  <c r="GC19" i="10"/>
  <c r="GA19" i="10"/>
  <c r="FU19" i="10"/>
  <c r="FU21" i="10" s="1"/>
  <c r="FS19" i="10"/>
  <c r="FS21" i="10" s="1"/>
  <c r="FQ19" i="10"/>
  <c r="FQ21" i="10" s="1"/>
  <c r="FM19" i="10"/>
  <c r="FM21" i="10" s="1"/>
  <c r="FK19" i="10"/>
  <c r="FK21" i="10" s="1"/>
  <c r="FI19" i="10"/>
  <c r="FI21" i="10" s="1"/>
  <c r="FE19" i="10"/>
  <c r="FE21" i="10" s="1"/>
  <c r="FC19" i="10"/>
  <c r="FC21" i="10" s="1"/>
  <c r="FA19" i="10"/>
  <c r="FA21" i="10" s="1"/>
  <c r="EW19" i="10"/>
  <c r="EW21" i="10" s="1"/>
  <c r="EU19" i="10"/>
  <c r="EU21" i="10" s="1"/>
  <c r="ES19" i="10"/>
  <c r="ES21" i="10" s="1"/>
  <c r="EO19" i="10"/>
  <c r="EO21" i="10" s="1"/>
  <c r="EM19" i="10"/>
  <c r="EM21" i="10" s="1"/>
  <c r="EK19" i="10"/>
  <c r="EK21" i="10" s="1"/>
  <c r="EG19" i="10"/>
  <c r="EG21" i="10" s="1"/>
  <c r="EE19" i="10"/>
  <c r="EE21" i="10" s="1"/>
  <c r="EC19" i="10"/>
  <c r="EC21" i="10" s="1"/>
  <c r="DY19" i="10"/>
  <c r="DY21" i="10" s="1"/>
  <c r="DW19" i="10"/>
  <c r="DW21" i="10" s="1"/>
  <c r="DU19" i="10"/>
  <c r="DU21" i="10" s="1"/>
  <c r="DQ19" i="10"/>
  <c r="DQ21" i="10" s="1"/>
  <c r="DO19" i="10"/>
  <c r="DO21" i="10" s="1"/>
  <c r="DM19" i="10"/>
  <c r="DM21" i="10" s="1"/>
  <c r="DI19" i="10"/>
  <c r="DI21" i="10" s="1"/>
  <c r="DG19" i="10"/>
  <c r="DG21" i="10" s="1"/>
  <c r="DE19" i="10"/>
  <c r="DE21" i="10" s="1"/>
  <c r="DA19" i="10"/>
  <c r="DA21" i="10" s="1"/>
  <c r="CY19" i="10"/>
  <c r="CY21" i="10" s="1"/>
  <c r="CW19" i="10"/>
  <c r="CW21" i="10" s="1"/>
  <c r="CS19" i="10"/>
  <c r="CS21" i="10" s="1"/>
  <c r="CQ19" i="10"/>
  <c r="CQ21" i="10" s="1"/>
  <c r="CK19" i="10"/>
  <c r="CI19" i="10"/>
  <c r="CC19" i="10"/>
  <c r="CC21" i="10" s="1"/>
  <c r="CA19" i="10"/>
  <c r="CA21" i="10" s="1"/>
  <c r="BY19" i="10"/>
  <c r="BY21" i="10" s="1"/>
  <c r="BU19" i="10"/>
  <c r="BU21" i="10" s="1"/>
  <c r="BS19" i="10"/>
  <c r="BS21" i="10" s="1"/>
  <c r="BQ19" i="10"/>
  <c r="BQ21" i="10" s="1"/>
  <c r="BM19" i="10"/>
  <c r="BM21" i="10" s="1"/>
  <c r="BK19" i="10"/>
  <c r="BK21" i="10" s="1"/>
  <c r="BI19" i="10"/>
  <c r="BI21" i="10" s="1"/>
  <c r="BE19" i="10"/>
  <c r="BE21" i="10" s="1"/>
  <c r="BC19" i="10"/>
  <c r="BC21" i="10" s="1"/>
  <c r="BA19" i="10"/>
  <c r="BA21" i="10" s="1"/>
  <c r="AW19" i="10"/>
  <c r="AW21" i="10" s="1"/>
  <c r="AU19" i="10"/>
  <c r="AU21" i="10" s="1"/>
  <c r="AO19" i="10"/>
  <c r="AO21" i="10" s="1"/>
  <c r="AM19" i="10"/>
  <c r="AM21" i="10" s="1"/>
  <c r="AG19" i="10"/>
  <c r="AG21" i="10" s="1"/>
  <c r="AE19" i="10"/>
  <c r="AE21" i="10" s="1"/>
  <c r="AC19" i="10"/>
  <c r="AC21" i="10" s="1"/>
  <c r="U19" i="10"/>
  <c r="U21" i="10" s="1"/>
  <c r="Q19" i="10"/>
  <c r="Q21" i="10" s="1"/>
  <c r="O19" i="10"/>
  <c r="O21" i="10" s="1"/>
  <c r="I19" i="10"/>
  <c r="I21" i="10" s="1"/>
  <c r="G19" i="10"/>
  <c r="G21" i="10" s="1"/>
  <c r="E19" i="10"/>
  <c r="E21" i="10" s="1"/>
  <c r="IW18" i="10"/>
  <c r="IU18" i="10"/>
  <c r="IS18" i="10"/>
  <c r="IQ18" i="10"/>
  <c r="IP18" i="10"/>
  <c r="IN18" i="10"/>
  <c r="IL18" i="10"/>
  <c r="II18" i="10"/>
  <c r="IH18" i="10"/>
  <c r="IF18" i="10"/>
  <c r="ID18" i="10"/>
  <c r="IA18" i="10"/>
  <c r="HZ18" i="10"/>
  <c r="HX18" i="10"/>
  <c r="HV18" i="10"/>
  <c r="HS18" i="10"/>
  <c r="HR18" i="10"/>
  <c r="HP18" i="10"/>
  <c r="HN18" i="10"/>
  <c r="HK18" i="10"/>
  <c r="HJ18" i="10"/>
  <c r="HH18" i="10"/>
  <c r="HF18" i="10"/>
  <c r="HC18" i="10"/>
  <c r="HB18" i="10"/>
  <c r="GZ18" i="10"/>
  <c r="GX18" i="10"/>
  <c r="GU18" i="10"/>
  <c r="GT18" i="10"/>
  <c r="GR18" i="10"/>
  <c r="GP18" i="10"/>
  <c r="GM18" i="10"/>
  <c r="GL18" i="10"/>
  <c r="GJ18" i="10"/>
  <c r="GH18" i="10"/>
  <c r="GE18" i="10"/>
  <c r="GD18" i="10"/>
  <c r="GB18" i="10"/>
  <c r="FZ18" i="10"/>
  <c r="FW18" i="10"/>
  <c r="FV18" i="10"/>
  <c r="FT18" i="10"/>
  <c r="FR18" i="10"/>
  <c r="FO18" i="10"/>
  <c r="FN18" i="10"/>
  <c r="FL18" i="10"/>
  <c r="FJ18" i="10"/>
  <c r="FG18" i="10"/>
  <c r="FF18" i="10"/>
  <c r="FD18" i="10"/>
  <c r="FB18" i="10"/>
  <c r="EY18" i="10"/>
  <c r="EX18" i="10"/>
  <c r="EV18" i="10"/>
  <c r="ET18" i="10"/>
  <c r="EQ18" i="10"/>
  <c r="EP18" i="10"/>
  <c r="EN18" i="10"/>
  <c r="EL18" i="10"/>
  <c r="EI18" i="10"/>
  <c r="EH18" i="10"/>
  <c r="EF18" i="10"/>
  <c r="ED18" i="10"/>
  <c r="EA18" i="10"/>
  <c r="DZ18" i="10"/>
  <c r="DX18" i="10"/>
  <c r="DV18" i="10"/>
  <c r="DS18" i="10"/>
  <c r="DR18" i="10"/>
  <c r="DP18" i="10"/>
  <c r="DN18" i="10"/>
  <c r="DK18" i="10"/>
  <c r="DJ18" i="10"/>
  <c r="DH18" i="10"/>
  <c r="DF18" i="10"/>
  <c r="DC18" i="10"/>
  <c r="DB18" i="10"/>
  <c r="CZ18" i="10"/>
  <c r="CX18" i="10"/>
  <c r="CU18" i="10"/>
  <c r="CT18" i="10"/>
  <c r="CR18" i="10"/>
  <c r="CP18" i="10"/>
  <c r="CM18" i="10"/>
  <c r="CL18" i="10"/>
  <c r="CJ18" i="10"/>
  <c r="CH18" i="10"/>
  <c r="CE18" i="10"/>
  <c r="CD18" i="10"/>
  <c r="CB18" i="10"/>
  <c r="BZ18" i="10"/>
  <c r="BW18" i="10"/>
  <c r="BV18" i="10"/>
  <c r="BT18" i="10"/>
  <c r="BR18" i="10"/>
  <c r="BO18" i="10"/>
  <c r="BN18" i="10"/>
  <c r="BL18" i="10"/>
  <c r="BJ18" i="10"/>
  <c r="BG18" i="10"/>
  <c r="BF18" i="10"/>
  <c r="BD18" i="10"/>
  <c r="BB18" i="10"/>
  <c r="AY18" i="10"/>
  <c r="AX18" i="10"/>
  <c r="AV18" i="10"/>
  <c r="AT18" i="10"/>
  <c r="AQ18" i="10"/>
  <c r="AP18" i="10"/>
  <c r="AN18" i="10"/>
  <c r="AL18" i="10"/>
  <c r="AI18" i="10"/>
  <c r="AH18" i="10"/>
  <c r="AF18" i="10"/>
  <c r="AD18" i="10"/>
  <c r="AA18" i="10"/>
  <c r="Z18" i="10"/>
  <c r="X18" i="10"/>
  <c r="V18" i="10"/>
  <c r="S18" i="10"/>
  <c r="R18" i="10"/>
  <c r="P18" i="10"/>
  <c r="N18" i="10"/>
  <c r="K18" i="10"/>
  <c r="J18" i="10"/>
  <c r="H18" i="10"/>
  <c r="F18" i="10"/>
  <c r="IW17" i="10"/>
  <c r="IU17" i="10"/>
  <c r="IQ17" i="10"/>
  <c r="IP17" i="10"/>
  <c r="IN17" i="10"/>
  <c r="IL17" i="10"/>
  <c r="II17" i="10"/>
  <c r="IH17" i="10"/>
  <c r="IF17" i="10"/>
  <c r="ID17" i="10"/>
  <c r="HZ17" i="10"/>
  <c r="HX17" i="10"/>
  <c r="HU17" i="10"/>
  <c r="HV17" i="10" s="1"/>
  <c r="HS17" i="10"/>
  <c r="HR17" i="10"/>
  <c r="HP17" i="10"/>
  <c r="HN17" i="10"/>
  <c r="HK17" i="10"/>
  <c r="HJ17" i="10"/>
  <c r="HH17" i="10"/>
  <c r="HF17" i="10"/>
  <c r="HC17" i="10"/>
  <c r="HB17" i="10"/>
  <c r="GZ17" i="10"/>
  <c r="GX17" i="10"/>
  <c r="GU17" i="10"/>
  <c r="GT17" i="10"/>
  <c r="GR17" i="10"/>
  <c r="GP17" i="10"/>
  <c r="GM17" i="10"/>
  <c r="GL17" i="10"/>
  <c r="GJ17" i="10"/>
  <c r="GH17" i="10"/>
  <c r="GD17" i="10"/>
  <c r="GB17" i="10"/>
  <c r="FY17" i="10"/>
  <c r="FW17" i="10"/>
  <c r="FV17" i="10"/>
  <c r="FT17" i="10"/>
  <c r="FR17" i="10"/>
  <c r="FO17" i="10"/>
  <c r="FN17" i="10"/>
  <c r="FL17" i="10"/>
  <c r="FJ17" i="10"/>
  <c r="FG17" i="10"/>
  <c r="FF17" i="10"/>
  <c r="FD17" i="10"/>
  <c r="FB17" i="10"/>
  <c r="EY17" i="10"/>
  <c r="EX17" i="10"/>
  <c r="EV17" i="10"/>
  <c r="ET17" i="10"/>
  <c r="EQ17" i="10"/>
  <c r="EP17" i="10"/>
  <c r="EN17" i="10"/>
  <c r="EL17" i="10"/>
  <c r="EI17" i="10"/>
  <c r="EH17" i="10"/>
  <c r="EF17" i="10"/>
  <c r="ED17" i="10"/>
  <c r="EA17" i="10"/>
  <c r="DZ17" i="10"/>
  <c r="DX17" i="10"/>
  <c r="DV17" i="10"/>
  <c r="DS17" i="10"/>
  <c r="DR17" i="10"/>
  <c r="DP17" i="10"/>
  <c r="DN17" i="10"/>
  <c r="DK17" i="10"/>
  <c r="DJ17" i="10"/>
  <c r="DH17" i="10"/>
  <c r="DF17" i="10"/>
  <c r="DC17" i="10"/>
  <c r="DB17" i="10"/>
  <c r="CZ17" i="10"/>
  <c r="CX17" i="10"/>
  <c r="CU17" i="10"/>
  <c r="CT17" i="10"/>
  <c r="CR17" i="10"/>
  <c r="CP17" i="10"/>
  <c r="CM17" i="10"/>
  <c r="CL17" i="10"/>
  <c r="CJ17" i="10"/>
  <c r="CH17" i="10"/>
  <c r="CE17" i="10"/>
  <c r="CD17" i="10"/>
  <c r="CB17" i="10"/>
  <c r="BZ17" i="10"/>
  <c r="BW17" i="10"/>
  <c r="BV17" i="10"/>
  <c r="BT17" i="10"/>
  <c r="BR17" i="10"/>
  <c r="BO17" i="10"/>
  <c r="BN17" i="10"/>
  <c r="BL17" i="10"/>
  <c r="BJ17" i="10"/>
  <c r="BG17" i="10"/>
  <c r="BF17" i="10"/>
  <c r="BD17" i="10"/>
  <c r="BB17" i="10"/>
  <c r="AY17" i="10"/>
  <c r="AX17" i="10"/>
  <c r="AV17" i="10"/>
  <c r="AT17" i="10"/>
  <c r="AQ17" i="10"/>
  <c r="AP17" i="10"/>
  <c r="AN17" i="10"/>
  <c r="AL17" i="10"/>
  <c r="AI17" i="10"/>
  <c r="AH17" i="10"/>
  <c r="AF17" i="10"/>
  <c r="AD17" i="10"/>
  <c r="AA17" i="10"/>
  <c r="Z17" i="10"/>
  <c r="X17" i="10"/>
  <c r="V17" i="10"/>
  <c r="S17" i="10"/>
  <c r="R17" i="10"/>
  <c r="P17" i="10"/>
  <c r="N17" i="10"/>
  <c r="K17" i="10"/>
  <c r="J17" i="10"/>
  <c r="H17" i="10"/>
  <c r="F17" i="10"/>
  <c r="IW16" i="10"/>
  <c r="IU16" i="10"/>
  <c r="IS16" i="10"/>
  <c r="IQ16" i="10"/>
  <c r="IP16" i="10"/>
  <c r="IN16" i="10"/>
  <c r="IL16" i="10"/>
  <c r="II16" i="10"/>
  <c r="IH16" i="10"/>
  <c r="IF16" i="10"/>
  <c r="ID16" i="10"/>
  <c r="IA16" i="10"/>
  <c r="HZ16" i="10"/>
  <c r="HX16" i="10"/>
  <c r="HV16" i="10"/>
  <c r="HS16" i="10"/>
  <c r="HR16" i="10"/>
  <c r="HP16" i="10"/>
  <c r="HN16" i="10"/>
  <c r="HK16" i="10"/>
  <c r="HJ16" i="10"/>
  <c r="HH16" i="10"/>
  <c r="HF16" i="10"/>
  <c r="HC16" i="10"/>
  <c r="HB16" i="10"/>
  <c r="GZ16" i="10"/>
  <c r="GX16" i="10"/>
  <c r="GU16" i="10"/>
  <c r="GT16" i="10"/>
  <c r="GR16" i="10"/>
  <c r="GP16" i="10"/>
  <c r="GM16" i="10"/>
  <c r="GL16" i="10"/>
  <c r="GJ16" i="10"/>
  <c r="GH16" i="10"/>
  <c r="GE16" i="10"/>
  <c r="GD16" i="10"/>
  <c r="GB16" i="10"/>
  <c r="FZ16" i="10"/>
  <c r="FW16" i="10"/>
  <c r="FV16" i="10"/>
  <c r="FT16" i="10"/>
  <c r="FR16" i="10"/>
  <c r="FO16" i="10"/>
  <c r="FN16" i="10"/>
  <c r="FL16" i="10"/>
  <c r="FJ16" i="10"/>
  <c r="FG16" i="10"/>
  <c r="FF16" i="10"/>
  <c r="FD16" i="10"/>
  <c r="FB16" i="10"/>
  <c r="EY16" i="10"/>
  <c r="EX16" i="10"/>
  <c r="EV16" i="10"/>
  <c r="ET16" i="10"/>
  <c r="EQ16" i="10"/>
  <c r="EP16" i="10"/>
  <c r="EN16" i="10"/>
  <c r="EL16" i="10"/>
  <c r="EI16" i="10"/>
  <c r="EH16" i="10"/>
  <c r="EF16" i="10"/>
  <c r="ED16" i="10"/>
  <c r="EA16" i="10"/>
  <c r="DZ16" i="10"/>
  <c r="DX16" i="10"/>
  <c r="DV16" i="10"/>
  <c r="DS16" i="10"/>
  <c r="DR16" i="10"/>
  <c r="DP16" i="10"/>
  <c r="DN16" i="10"/>
  <c r="DK16" i="10"/>
  <c r="DJ16" i="10"/>
  <c r="DH16" i="10"/>
  <c r="DF16" i="10"/>
  <c r="DC16" i="10"/>
  <c r="DB16" i="10"/>
  <c r="CZ16" i="10"/>
  <c r="CX16" i="10"/>
  <c r="CU16" i="10"/>
  <c r="CT16" i="10"/>
  <c r="CR16" i="10"/>
  <c r="CP16" i="10"/>
  <c r="CM16" i="10"/>
  <c r="CL16" i="10"/>
  <c r="CJ16" i="10"/>
  <c r="CH16" i="10"/>
  <c r="CE16" i="10"/>
  <c r="CD16" i="10"/>
  <c r="CB16" i="10"/>
  <c r="BZ16" i="10"/>
  <c r="BW16" i="10"/>
  <c r="BV16" i="10"/>
  <c r="BT16" i="10"/>
  <c r="BR16" i="10"/>
  <c r="BO16" i="10"/>
  <c r="BN16" i="10"/>
  <c r="BL16" i="10"/>
  <c r="BJ16" i="10"/>
  <c r="BG16" i="10"/>
  <c r="BF16" i="10"/>
  <c r="BD16" i="10"/>
  <c r="BB16" i="10"/>
  <c r="AY16" i="10"/>
  <c r="AX16" i="10"/>
  <c r="AV16" i="10"/>
  <c r="AT16" i="10"/>
  <c r="AQ16" i="10"/>
  <c r="AP16" i="10"/>
  <c r="AN16" i="10"/>
  <c r="AL16" i="10"/>
  <c r="AI16" i="10"/>
  <c r="AH16" i="10"/>
  <c r="AF16" i="10"/>
  <c r="AD16" i="10"/>
  <c r="AA16" i="10"/>
  <c r="Z16" i="10"/>
  <c r="X16" i="10"/>
  <c r="V16" i="10"/>
  <c r="S16" i="10"/>
  <c r="R16" i="10"/>
  <c r="P16" i="10"/>
  <c r="N16" i="10"/>
  <c r="K16" i="10"/>
  <c r="J16" i="10"/>
  <c r="H16" i="10"/>
  <c r="F16" i="10"/>
  <c r="IW15" i="10"/>
  <c r="IU15" i="10"/>
  <c r="IQ15" i="10"/>
  <c r="IP15" i="10"/>
  <c r="IN15" i="10"/>
  <c r="IL15" i="10"/>
  <c r="II15" i="10"/>
  <c r="IH15" i="10"/>
  <c r="IF15" i="10"/>
  <c r="ID15" i="10"/>
  <c r="HZ15" i="10"/>
  <c r="HX15" i="10"/>
  <c r="HU15" i="10"/>
  <c r="IA15" i="10" s="1"/>
  <c r="HS15" i="10"/>
  <c r="HR15" i="10"/>
  <c r="HP15" i="10"/>
  <c r="HN15" i="10"/>
  <c r="HJ15" i="10"/>
  <c r="HH15" i="10"/>
  <c r="HE15" i="10"/>
  <c r="HK15" i="10" s="1"/>
  <c r="HB15" i="10"/>
  <c r="GZ15" i="10"/>
  <c r="GW15" i="10"/>
  <c r="GU15" i="10"/>
  <c r="GT15" i="10"/>
  <c r="GR15" i="10"/>
  <c r="GP15" i="10"/>
  <c r="GM15" i="10"/>
  <c r="GL15" i="10"/>
  <c r="GJ15" i="10"/>
  <c r="GH15" i="10"/>
  <c r="GE15" i="10"/>
  <c r="GD15" i="10"/>
  <c r="GB15" i="10"/>
  <c r="FZ15" i="10"/>
  <c r="FW15" i="10"/>
  <c r="FV15" i="10"/>
  <c r="FT15" i="10"/>
  <c r="FR15" i="10"/>
  <c r="FO15" i="10"/>
  <c r="FN15" i="10"/>
  <c r="FL15" i="10"/>
  <c r="FJ15" i="10"/>
  <c r="FG15" i="10"/>
  <c r="FF15" i="10"/>
  <c r="FD15" i="10"/>
  <c r="FB15" i="10"/>
  <c r="EY15" i="10"/>
  <c r="EX15" i="10"/>
  <c r="EV15" i="10"/>
  <c r="ET15" i="10"/>
  <c r="EQ15" i="10"/>
  <c r="EP15" i="10"/>
  <c r="EN15" i="10"/>
  <c r="EL15" i="10"/>
  <c r="EI15" i="10"/>
  <c r="EH15" i="10"/>
  <c r="EF15" i="10"/>
  <c r="ED15" i="10"/>
  <c r="EA15" i="10"/>
  <c r="DZ15" i="10"/>
  <c r="DX15" i="10"/>
  <c r="DV15" i="10"/>
  <c r="DS15" i="10"/>
  <c r="DR15" i="10"/>
  <c r="DP15" i="10"/>
  <c r="DN15" i="10"/>
  <c r="DK15" i="10"/>
  <c r="DJ15" i="10"/>
  <c r="DH15" i="10"/>
  <c r="DF15" i="10"/>
  <c r="DC15" i="10"/>
  <c r="DB15" i="10"/>
  <c r="CZ15" i="10"/>
  <c r="CX15" i="10"/>
  <c r="CU15" i="10"/>
  <c r="CT15" i="10"/>
  <c r="CR15" i="10"/>
  <c r="CP15" i="10"/>
  <c r="CM15" i="10"/>
  <c r="CL15" i="10"/>
  <c r="CJ15" i="10"/>
  <c r="CH15" i="10"/>
  <c r="CE15" i="10"/>
  <c r="CD15" i="10"/>
  <c r="CB15" i="10"/>
  <c r="BZ15" i="10"/>
  <c r="BW15" i="10"/>
  <c r="BV15" i="10"/>
  <c r="BT15" i="10"/>
  <c r="BR15" i="10"/>
  <c r="BO15" i="10"/>
  <c r="BN15" i="10"/>
  <c r="BL15" i="10"/>
  <c r="BJ15" i="10"/>
  <c r="BG15" i="10"/>
  <c r="BF15" i="10"/>
  <c r="BD15" i="10"/>
  <c r="BB15" i="10"/>
  <c r="AY15" i="10"/>
  <c r="AX15" i="10"/>
  <c r="AV15" i="10"/>
  <c r="AT15" i="10"/>
  <c r="AQ15" i="10"/>
  <c r="AP15" i="10"/>
  <c r="AN15" i="10"/>
  <c r="AL15" i="10"/>
  <c r="AI15" i="10"/>
  <c r="AH15" i="10"/>
  <c r="AF15" i="10"/>
  <c r="AD15" i="10"/>
  <c r="AA15" i="10"/>
  <c r="Z15" i="10"/>
  <c r="X15" i="10"/>
  <c r="V15" i="10"/>
  <c r="S15" i="10"/>
  <c r="R15" i="10"/>
  <c r="P15" i="10"/>
  <c r="N15" i="10"/>
  <c r="K15" i="10"/>
  <c r="J15" i="10"/>
  <c r="H15" i="10"/>
  <c r="F15" i="10"/>
  <c r="IW14" i="10"/>
  <c r="IU14" i="10"/>
  <c r="IQ14" i="10"/>
  <c r="IP14" i="10"/>
  <c r="IN14" i="10"/>
  <c r="IL14" i="10"/>
  <c r="II14" i="10"/>
  <c r="IH14" i="10"/>
  <c r="IF14" i="10"/>
  <c r="ID14" i="10"/>
  <c r="IA14" i="10"/>
  <c r="HZ14" i="10"/>
  <c r="HX14" i="10"/>
  <c r="HV14" i="10"/>
  <c r="HS14" i="10"/>
  <c r="HR14" i="10"/>
  <c r="HP14" i="10"/>
  <c r="HN14" i="10"/>
  <c r="HK14" i="10"/>
  <c r="HJ14" i="10"/>
  <c r="HH14" i="10"/>
  <c r="HF14" i="10"/>
  <c r="HC14" i="10"/>
  <c r="HB14" i="10"/>
  <c r="GZ14" i="10"/>
  <c r="GX14" i="10"/>
  <c r="GT14" i="10"/>
  <c r="GR14" i="10"/>
  <c r="GO14" i="10"/>
  <c r="GP14" i="10" s="1"/>
  <c r="GM14" i="10"/>
  <c r="GL14" i="10"/>
  <c r="GJ14" i="10"/>
  <c r="GH14" i="10"/>
  <c r="GE14" i="10"/>
  <c r="GD14" i="10"/>
  <c r="GB14" i="10"/>
  <c r="FZ14" i="10"/>
  <c r="FW14" i="10"/>
  <c r="FV14" i="10"/>
  <c r="FT14" i="10"/>
  <c r="FR14" i="10"/>
  <c r="FO14" i="10"/>
  <c r="FN14" i="10"/>
  <c r="FL14" i="10"/>
  <c r="FJ14" i="10"/>
  <c r="FG14" i="10"/>
  <c r="FF14" i="10"/>
  <c r="FD14" i="10"/>
  <c r="FB14" i="10"/>
  <c r="EY14" i="10"/>
  <c r="EX14" i="10"/>
  <c r="EV14" i="10"/>
  <c r="ET14" i="10"/>
  <c r="EQ14" i="10"/>
  <c r="EP14" i="10"/>
  <c r="EN14" i="10"/>
  <c r="EL14" i="10"/>
  <c r="EI14" i="10"/>
  <c r="EH14" i="10"/>
  <c r="EF14" i="10"/>
  <c r="ED14" i="10"/>
  <c r="EA14" i="10"/>
  <c r="DZ14" i="10"/>
  <c r="DX14" i="10"/>
  <c r="DV14" i="10"/>
  <c r="DS14" i="10"/>
  <c r="DR14" i="10"/>
  <c r="DP14" i="10"/>
  <c r="DN14" i="10"/>
  <c r="DK14" i="10"/>
  <c r="DJ14" i="10"/>
  <c r="DH14" i="10"/>
  <c r="DF14" i="10"/>
  <c r="DC14" i="10"/>
  <c r="DB14" i="10"/>
  <c r="CZ14" i="10"/>
  <c r="CX14" i="10"/>
  <c r="CU14" i="10"/>
  <c r="CT14" i="10"/>
  <c r="CR14" i="10"/>
  <c r="CP14" i="10"/>
  <c r="CM14" i="10"/>
  <c r="CL14" i="10"/>
  <c r="CJ14" i="10"/>
  <c r="CH14" i="10"/>
  <c r="CE14" i="10"/>
  <c r="CD14" i="10"/>
  <c r="CB14" i="10"/>
  <c r="BZ14" i="10"/>
  <c r="BW14" i="10"/>
  <c r="BV14" i="10"/>
  <c r="BT14" i="10"/>
  <c r="BR14" i="10"/>
  <c r="BO14" i="10"/>
  <c r="BN14" i="10"/>
  <c r="BL14" i="10"/>
  <c r="BJ14" i="10"/>
  <c r="BG14" i="10"/>
  <c r="BF14" i="10"/>
  <c r="BD14" i="10"/>
  <c r="BB14" i="10"/>
  <c r="AY14" i="10"/>
  <c r="AX14" i="10"/>
  <c r="AV14" i="10"/>
  <c r="AT14" i="10"/>
  <c r="AQ14" i="10"/>
  <c r="AP14" i="10"/>
  <c r="AN14" i="10"/>
  <c r="AL14" i="10"/>
  <c r="AI14" i="10"/>
  <c r="AH14" i="10"/>
  <c r="AF14" i="10"/>
  <c r="AD14" i="10"/>
  <c r="AA14" i="10"/>
  <c r="Z14" i="10"/>
  <c r="X14" i="10"/>
  <c r="V14" i="10"/>
  <c r="R14" i="10"/>
  <c r="P14" i="10"/>
  <c r="M14" i="10"/>
  <c r="N14" i="10" s="1"/>
  <c r="K14" i="10"/>
  <c r="J14" i="10"/>
  <c r="H14" i="10"/>
  <c r="F14" i="10"/>
  <c r="IW13" i="10"/>
  <c r="IU13" i="10"/>
  <c r="IQ13" i="10"/>
  <c r="IP13" i="10"/>
  <c r="IN13" i="10"/>
  <c r="IL13" i="10"/>
  <c r="II13" i="10"/>
  <c r="IH13" i="10"/>
  <c r="IF13" i="10"/>
  <c r="ID13" i="10"/>
  <c r="IA13" i="10"/>
  <c r="HZ13" i="10"/>
  <c r="HX13" i="10"/>
  <c r="HV13" i="10"/>
  <c r="HS13" i="10"/>
  <c r="HR13" i="10"/>
  <c r="HP13" i="10"/>
  <c r="HN13" i="10"/>
  <c r="HK13" i="10"/>
  <c r="HJ13" i="10"/>
  <c r="HH13" i="10"/>
  <c r="HF13" i="10"/>
  <c r="HB13" i="10"/>
  <c r="GZ13" i="10"/>
  <c r="GW13" i="10"/>
  <c r="GW19" i="10" s="1"/>
  <c r="GW21" i="10" s="1"/>
  <c r="GT13" i="10"/>
  <c r="GR13" i="10"/>
  <c r="GO13" i="10"/>
  <c r="GP13" i="10" s="1"/>
  <c r="GM13" i="10"/>
  <c r="GL13" i="10"/>
  <c r="GJ13" i="10"/>
  <c r="GH13" i="10"/>
  <c r="GE13" i="10"/>
  <c r="GD13" i="10"/>
  <c r="GB13" i="10"/>
  <c r="FZ13" i="10"/>
  <c r="FW13" i="10"/>
  <c r="FV13" i="10"/>
  <c r="FT13" i="10"/>
  <c r="FR13" i="10"/>
  <c r="FO13" i="10"/>
  <c r="FN13" i="10"/>
  <c r="FL13" i="10"/>
  <c r="FJ13" i="10"/>
  <c r="FG13" i="10"/>
  <c r="FF13" i="10"/>
  <c r="FD13" i="10"/>
  <c r="FB13" i="10"/>
  <c r="EY13" i="10"/>
  <c r="EX13" i="10"/>
  <c r="EV13" i="10"/>
  <c r="ET13" i="10"/>
  <c r="EQ13" i="10"/>
  <c r="EP13" i="10"/>
  <c r="EN13" i="10"/>
  <c r="EL13" i="10"/>
  <c r="EI13" i="10"/>
  <c r="EH13" i="10"/>
  <c r="EF13" i="10"/>
  <c r="ED13" i="10"/>
  <c r="EA13" i="10"/>
  <c r="DZ13" i="10"/>
  <c r="DX13" i="10"/>
  <c r="DV13" i="10"/>
  <c r="DS13" i="10"/>
  <c r="DR13" i="10"/>
  <c r="DP13" i="10"/>
  <c r="DN13" i="10"/>
  <c r="DK13" i="10"/>
  <c r="DJ13" i="10"/>
  <c r="DH13" i="10"/>
  <c r="DF13" i="10"/>
  <c r="DC13" i="10"/>
  <c r="DB13" i="10"/>
  <c r="CZ13" i="10"/>
  <c r="CX13" i="10"/>
  <c r="CU13" i="10"/>
  <c r="CT13" i="10"/>
  <c r="CR13" i="10"/>
  <c r="CP13" i="10"/>
  <c r="CM13" i="10"/>
  <c r="CL13" i="10"/>
  <c r="CJ13" i="10"/>
  <c r="CH13" i="10"/>
  <c r="CE13" i="10"/>
  <c r="CD13" i="10"/>
  <c r="CB13" i="10"/>
  <c r="BZ13" i="10"/>
  <c r="BW13" i="10"/>
  <c r="BV13" i="10"/>
  <c r="BT13" i="10"/>
  <c r="BR13" i="10"/>
  <c r="BO13" i="10"/>
  <c r="BN13" i="10"/>
  <c r="BL13" i="10"/>
  <c r="BJ13" i="10"/>
  <c r="BG13" i="10"/>
  <c r="BF13" i="10"/>
  <c r="BD13" i="10"/>
  <c r="BB13" i="10"/>
  <c r="AY13" i="10"/>
  <c r="AX13" i="10"/>
  <c r="AV13" i="10"/>
  <c r="AT13" i="10"/>
  <c r="AQ13" i="10"/>
  <c r="AP13" i="10"/>
  <c r="AN13" i="10"/>
  <c r="AL13" i="10"/>
  <c r="AI13" i="10"/>
  <c r="AH13" i="10"/>
  <c r="AF13" i="10"/>
  <c r="AD13" i="10"/>
  <c r="AA13" i="10"/>
  <c r="Z13" i="10"/>
  <c r="X13" i="10"/>
  <c r="V13" i="10"/>
  <c r="R13" i="10"/>
  <c r="P13" i="10"/>
  <c r="M13" i="10"/>
  <c r="S13" i="10" s="1"/>
  <c r="K13" i="10"/>
  <c r="J13" i="10"/>
  <c r="H13" i="10"/>
  <c r="F13" i="10"/>
  <c r="IW12" i="10"/>
  <c r="IU12" i="10"/>
  <c r="IQ12" i="10"/>
  <c r="IP12" i="10"/>
  <c r="IN12" i="10"/>
  <c r="IL12" i="10"/>
  <c r="II12" i="10"/>
  <c r="IH12" i="10"/>
  <c r="IF12" i="10"/>
  <c r="ID12" i="10"/>
  <c r="HZ12" i="10"/>
  <c r="HX12" i="10"/>
  <c r="HU12" i="10"/>
  <c r="HV12" i="10" s="1"/>
  <c r="HR12" i="10"/>
  <c r="HP12" i="10"/>
  <c r="HM12" i="10"/>
  <c r="HS12" i="10" s="1"/>
  <c r="HK12" i="10"/>
  <c r="HJ12" i="10"/>
  <c r="HH12" i="10"/>
  <c r="HF12" i="10"/>
  <c r="HC12" i="10"/>
  <c r="HB12" i="10"/>
  <c r="GZ12" i="10"/>
  <c r="GX12" i="10"/>
  <c r="GU12" i="10"/>
  <c r="GT12" i="10"/>
  <c r="GR12" i="10"/>
  <c r="GP12" i="10"/>
  <c r="GM12" i="10"/>
  <c r="GL12" i="10"/>
  <c r="GJ12" i="10"/>
  <c r="GH12" i="10"/>
  <c r="GE12" i="10"/>
  <c r="GD12" i="10"/>
  <c r="GB12" i="10"/>
  <c r="FZ12" i="10"/>
  <c r="FW12" i="10"/>
  <c r="FV12" i="10"/>
  <c r="FT12" i="10"/>
  <c r="FR12" i="10"/>
  <c r="FO12" i="10"/>
  <c r="FN12" i="10"/>
  <c r="FL12" i="10"/>
  <c r="FJ12" i="10"/>
  <c r="FG12" i="10"/>
  <c r="FF12" i="10"/>
  <c r="FD12" i="10"/>
  <c r="FB12" i="10"/>
  <c r="EY12" i="10"/>
  <c r="EX12" i="10"/>
  <c r="EV12" i="10"/>
  <c r="ET12" i="10"/>
  <c r="EQ12" i="10"/>
  <c r="EP12" i="10"/>
  <c r="EN12" i="10"/>
  <c r="EL12" i="10"/>
  <c r="EI12" i="10"/>
  <c r="EH12" i="10"/>
  <c r="EF12" i="10"/>
  <c r="ED12" i="10"/>
  <c r="EA12" i="10"/>
  <c r="DZ12" i="10"/>
  <c r="DX12" i="10"/>
  <c r="DV12" i="10"/>
  <c r="DS12" i="10"/>
  <c r="DR12" i="10"/>
  <c r="DP12" i="10"/>
  <c r="DN12" i="10"/>
  <c r="DK12" i="10"/>
  <c r="DJ12" i="10"/>
  <c r="DH12" i="10"/>
  <c r="DF12" i="10"/>
  <c r="DC12" i="10"/>
  <c r="DB12" i="10"/>
  <c r="CZ12" i="10"/>
  <c r="CX12" i="10"/>
  <c r="CU12" i="10"/>
  <c r="CT12" i="10"/>
  <c r="CR12" i="10"/>
  <c r="CP12" i="10"/>
  <c r="CM12" i="10"/>
  <c r="CL12" i="10"/>
  <c r="CJ12" i="10"/>
  <c r="CH12" i="10"/>
  <c r="CE12" i="10"/>
  <c r="CD12" i="10"/>
  <c r="CB12" i="10"/>
  <c r="BZ12" i="10"/>
  <c r="BW12" i="10"/>
  <c r="BV12" i="10"/>
  <c r="BT12" i="10"/>
  <c r="BR12" i="10"/>
  <c r="BO12" i="10"/>
  <c r="BN12" i="10"/>
  <c r="BL12" i="10"/>
  <c r="BJ12" i="10"/>
  <c r="BG12" i="10"/>
  <c r="BF12" i="10"/>
  <c r="BD12" i="10"/>
  <c r="BB12" i="10"/>
  <c r="AX12" i="10"/>
  <c r="AV12" i="10"/>
  <c r="AS12" i="10"/>
  <c r="AS19" i="10" s="1"/>
  <c r="AS21" i="10" s="1"/>
  <c r="AP12" i="10"/>
  <c r="AN12" i="10"/>
  <c r="AK12" i="10"/>
  <c r="AK19" i="10" s="1"/>
  <c r="AK21" i="10" s="1"/>
  <c r="AI12" i="10"/>
  <c r="AH12" i="10"/>
  <c r="AF12" i="10"/>
  <c r="AD12" i="10"/>
  <c r="AA12" i="10"/>
  <c r="Z12" i="10"/>
  <c r="X12" i="10"/>
  <c r="V12" i="10"/>
  <c r="S12" i="10"/>
  <c r="R12" i="10"/>
  <c r="P12" i="10"/>
  <c r="N12" i="10"/>
  <c r="K12" i="10"/>
  <c r="J12" i="10"/>
  <c r="H12" i="10"/>
  <c r="F12" i="10"/>
  <c r="IQ11" i="10"/>
  <c r="IP11" i="10"/>
  <c r="IN11" i="10"/>
  <c r="IL11" i="10"/>
  <c r="II11" i="10"/>
  <c r="IH11" i="10"/>
  <c r="IF11" i="10"/>
  <c r="ID11" i="10"/>
  <c r="IA11" i="10"/>
  <c r="HZ11" i="10"/>
  <c r="HX11" i="10"/>
  <c r="HV11" i="10"/>
  <c r="HS11" i="10"/>
  <c r="HR11" i="10"/>
  <c r="HP11" i="10"/>
  <c r="HN11" i="10"/>
  <c r="HK11" i="10"/>
  <c r="HJ11" i="10"/>
  <c r="HH11" i="10"/>
  <c r="HF11" i="10"/>
  <c r="HB11" i="10"/>
  <c r="GX11" i="10"/>
  <c r="GU11" i="10"/>
  <c r="GT11" i="10"/>
  <c r="GR11" i="10"/>
  <c r="GP11" i="10"/>
  <c r="GM11" i="10"/>
  <c r="GL11" i="10"/>
  <c r="GJ11" i="10"/>
  <c r="GH11" i="10"/>
  <c r="GE11" i="10"/>
  <c r="GD11" i="10"/>
  <c r="GB11" i="10"/>
  <c r="FZ11" i="10"/>
  <c r="FW11" i="10"/>
  <c r="FV11" i="10"/>
  <c r="FT11" i="10"/>
  <c r="FR11" i="10"/>
  <c r="FO11" i="10"/>
  <c r="FN11" i="10"/>
  <c r="FL11" i="10"/>
  <c r="FJ11" i="10"/>
  <c r="FG11" i="10"/>
  <c r="FF11" i="10"/>
  <c r="FD11" i="10"/>
  <c r="FB11" i="10"/>
  <c r="EY11" i="10"/>
  <c r="EX11" i="10"/>
  <c r="EV11" i="10"/>
  <c r="ET11" i="10"/>
  <c r="EQ11" i="10"/>
  <c r="EP11" i="10"/>
  <c r="EN11" i="10"/>
  <c r="EL11" i="10"/>
  <c r="EI11" i="10"/>
  <c r="EH11" i="10"/>
  <c r="EF11" i="10"/>
  <c r="ED11" i="10"/>
  <c r="EA11" i="10"/>
  <c r="DZ11" i="10"/>
  <c r="DX11" i="10"/>
  <c r="DV11" i="10"/>
  <c r="DS11" i="10"/>
  <c r="DR11" i="10"/>
  <c r="DP11" i="10"/>
  <c r="DN11" i="10"/>
  <c r="DK11" i="10"/>
  <c r="DJ11" i="10"/>
  <c r="DH11" i="10"/>
  <c r="DF11" i="10"/>
  <c r="DC11" i="10"/>
  <c r="DB11" i="10"/>
  <c r="CZ11" i="10"/>
  <c r="CX11" i="10"/>
  <c r="CT11" i="10"/>
  <c r="CR11" i="10"/>
  <c r="CO11" i="10"/>
  <c r="CO19" i="10" s="1"/>
  <c r="CO21" i="10" s="1"/>
  <c r="CL11" i="10"/>
  <c r="CJ11" i="10"/>
  <c r="CG11" i="10"/>
  <c r="CM11" i="10" s="1"/>
  <c r="CE11" i="10"/>
  <c r="CD11" i="10"/>
  <c r="CB11" i="10"/>
  <c r="BZ11" i="10"/>
  <c r="BW11" i="10"/>
  <c r="BV11" i="10"/>
  <c r="BT11" i="10"/>
  <c r="BR11" i="10"/>
  <c r="BO11" i="10"/>
  <c r="BN11" i="10"/>
  <c r="BL11" i="10"/>
  <c r="BJ11" i="10"/>
  <c r="BG11" i="10"/>
  <c r="BF11" i="10"/>
  <c r="BD11" i="10"/>
  <c r="BB11" i="10"/>
  <c r="AY11" i="10"/>
  <c r="AX11" i="10"/>
  <c r="AV11" i="10"/>
  <c r="AT11" i="10"/>
  <c r="AQ11" i="10"/>
  <c r="AP11" i="10"/>
  <c r="AN11" i="10"/>
  <c r="AL11" i="10"/>
  <c r="AI11" i="10"/>
  <c r="AH11" i="10"/>
  <c r="AF11" i="10"/>
  <c r="AD11" i="10"/>
  <c r="V11" i="10"/>
  <c r="R11" i="10"/>
  <c r="P11" i="10"/>
  <c r="K11" i="10"/>
  <c r="J11" i="10"/>
  <c r="H11" i="10"/>
  <c r="F11" i="10"/>
  <c r="IO9" i="10"/>
  <c r="IM9" i="10"/>
  <c r="IK9" i="10"/>
  <c r="IG9" i="10"/>
  <c r="IE9" i="10"/>
  <c r="IC9" i="10"/>
  <c r="HY9" i="10"/>
  <c r="HW9" i="10"/>
  <c r="HU9" i="10"/>
  <c r="HQ9" i="10"/>
  <c r="HO9" i="10"/>
  <c r="HM9" i="10"/>
  <c r="HI9" i="10"/>
  <c r="HG9" i="10"/>
  <c r="HE9" i="10"/>
  <c r="HA9" i="10"/>
  <c r="GY9" i="10"/>
  <c r="GW9" i="10"/>
  <c r="GS9" i="10"/>
  <c r="GQ9" i="10"/>
  <c r="GO9" i="10"/>
  <c r="GK9" i="10"/>
  <c r="GI9" i="10"/>
  <c r="GG9" i="10"/>
  <c r="GC9" i="10"/>
  <c r="GA9" i="10"/>
  <c r="FY9" i="10"/>
  <c r="FU9" i="10"/>
  <c r="FS9" i="10"/>
  <c r="FQ9" i="10"/>
  <c r="FM9" i="10"/>
  <c r="FK9" i="10"/>
  <c r="FI9" i="10"/>
  <c r="FE9" i="10"/>
  <c r="FC9" i="10"/>
  <c r="FA9" i="10"/>
  <c r="EW9" i="10"/>
  <c r="EU9" i="10"/>
  <c r="ES9" i="10"/>
  <c r="EO9" i="10"/>
  <c r="EM9" i="10"/>
  <c r="EK9" i="10"/>
  <c r="EG9" i="10"/>
  <c r="EE9" i="10"/>
  <c r="EC9" i="10"/>
  <c r="DY9" i="10"/>
  <c r="DW9" i="10"/>
  <c r="DU9" i="10"/>
  <c r="DQ9" i="10"/>
  <c r="DO9" i="10"/>
  <c r="DM9" i="10"/>
  <c r="DI9" i="10"/>
  <c r="DG9" i="10"/>
  <c r="DE9" i="10"/>
  <c r="DA9" i="10"/>
  <c r="CY9" i="10"/>
  <c r="CW9" i="10"/>
  <c r="CS9" i="10"/>
  <c r="CQ9" i="10"/>
  <c r="CO9" i="10"/>
  <c r="CK9" i="10"/>
  <c r="CI9" i="10"/>
  <c r="CG9" i="10"/>
  <c r="CC9" i="10"/>
  <c r="CA9" i="10"/>
  <c r="BY9" i="10"/>
  <c r="BU9" i="10"/>
  <c r="BS9" i="10"/>
  <c r="BQ9" i="10"/>
  <c r="BM9" i="10"/>
  <c r="BK9" i="10"/>
  <c r="BI9" i="10"/>
  <c r="BE9" i="10"/>
  <c r="BC9" i="10"/>
  <c r="BA9" i="10"/>
  <c r="AW9" i="10"/>
  <c r="AU9" i="10"/>
  <c r="AS9" i="10"/>
  <c r="AO9" i="10"/>
  <c r="AM9" i="10"/>
  <c r="AK9" i="10"/>
  <c r="AG9" i="10"/>
  <c r="AE9" i="10"/>
  <c r="AC9" i="10"/>
  <c r="Y9" i="10"/>
  <c r="W9" i="10"/>
  <c r="U9" i="10"/>
  <c r="Q9" i="10"/>
  <c r="O9" i="10"/>
  <c r="M9" i="10"/>
  <c r="I9" i="10"/>
  <c r="G9" i="10"/>
  <c r="E9" i="10"/>
  <c r="IW8" i="10"/>
  <c r="IW9" i="10" s="1"/>
  <c r="IU8" i="10"/>
  <c r="IU9" i="10" s="1"/>
  <c r="IS8" i="10"/>
  <c r="IS9" i="10" s="1"/>
  <c r="IQ8" i="10"/>
  <c r="IQ9" i="10" s="1"/>
  <c r="IP8" i="10"/>
  <c r="IP9" i="10" s="1"/>
  <c r="IN8" i="10"/>
  <c r="IN9" i="10" s="1"/>
  <c r="IL8" i="10"/>
  <c r="IL9" i="10" s="1"/>
  <c r="II8" i="10"/>
  <c r="II9" i="10" s="1"/>
  <c r="IH8" i="10"/>
  <c r="IH9" i="10" s="1"/>
  <c r="IF8" i="10"/>
  <c r="IF9" i="10" s="1"/>
  <c r="ID8" i="10"/>
  <c r="IA8" i="10"/>
  <c r="IA9" i="10" s="1"/>
  <c r="HZ8" i="10"/>
  <c r="HZ9" i="10" s="1"/>
  <c r="HX8" i="10"/>
  <c r="HX9" i="10" s="1"/>
  <c r="HV8" i="10"/>
  <c r="HS8" i="10"/>
  <c r="HS9" i="10" s="1"/>
  <c r="HR8" i="10"/>
  <c r="HR9" i="10" s="1"/>
  <c r="HP8" i="10"/>
  <c r="HP9" i="10" s="1"/>
  <c r="HN8" i="10"/>
  <c r="HK8" i="10"/>
  <c r="HK9" i="10" s="1"/>
  <c r="HJ8" i="10"/>
  <c r="HJ9" i="10" s="1"/>
  <c r="HH8" i="10"/>
  <c r="HH9" i="10" s="1"/>
  <c r="HF8" i="10"/>
  <c r="HC8" i="10"/>
  <c r="HC9" i="10" s="1"/>
  <c r="HB8" i="10"/>
  <c r="HB9" i="10" s="1"/>
  <c r="GZ8" i="10"/>
  <c r="GZ9" i="10" s="1"/>
  <c r="GX8" i="10"/>
  <c r="GX9" i="10" s="1"/>
  <c r="GU8" i="10"/>
  <c r="GU9" i="10" s="1"/>
  <c r="GT8" i="10"/>
  <c r="GT9" i="10" s="1"/>
  <c r="GR8" i="10"/>
  <c r="GR9" i="10" s="1"/>
  <c r="GP8" i="10"/>
  <c r="GP9" i="10" s="1"/>
  <c r="GM8" i="10"/>
  <c r="GM9" i="10" s="1"/>
  <c r="GL8" i="10"/>
  <c r="GL9" i="10" s="1"/>
  <c r="GJ8" i="10"/>
  <c r="GJ9" i="10" s="1"/>
  <c r="GH8" i="10"/>
  <c r="GH9" i="10" s="1"/>
  <c r="GE8" i="10"/>
  <c r="GE9" i="10" s="1"/>
  <c r="GD8" i="10"/>
  <c r="GD9" i="10" s="1"/>
  <c r="GB8" i="10"/>
  <c r="GB9" i="10" s="1"/>
  <c r="FZ8" i="10"/>
  <c r="FZ9" i="10" s="1"/>
  <c r="FW8" i="10"/>
  <c r="FW9" i="10" s="1"/>
  <c r="FV8" i="10"/>
  <c r="FV9" i="10" s="1"/>
  <c r="FT8" i="10"/>
  <c r="FT9" i="10" s="1"/>
  <c r="FR8" i="10"/>
  <c r="FO8" i="10"/>
  <c r="FO9" i="10" s="1"/>
  <c r="FN8" i="10"/>
  <c r="FN9" i="10" s="1"/>
  <c r="FL8" i="10"/>
  <c r="FL9" i="10" s="1"/>
  <c r="FJ8" i="10"/>
  <c r="FG8" i="10"/>
  <c r="FG9" i="10" s="1"/>
  <c r="FF8" i="10"/>
  <c r="FF9" i="10" s="1"/>
  <c r="FD8" i="10"/>
  <c r="FD9" i="10" s="1"/>
  <c r="FB8" i="10"/>
  <c r="EY8" i="10"/>
  <c r="EY9" i="10" s="1"/>
  <c r="EX8" i="10"/>
  <c r="EX9" i="10" s="1"/>
  <c r="EV8" i="10"/>
  <c r="EV9" i="10" s="1"/>
  <c r="ET8" i="10"/>
  <c r="EQ8" i="10"/>
  <c r="EQ9" i="10" s="1"/>
  <c r="EP8" i="10"/>
  <c r="EP9" i="10" s="1"/>
  <c r="EN8" i="10"/>
  <c r="EN9" i="10" s="1"/>
  <c r="EL8" i="10"/>
  <c r="EL9" i="10" s="1"/>
  <c r="EI8" i="10"/>
  <c r="EI9" i="10" s="1"/>
  <c r="EH8" i="10"/>
  <c r="EH9" i="10" s="1"/>
  <c r="EF8" i="10"/>
  <c r="EF9" i="10" s="1"/>
  <c r="ED8" i="10"/>
  <c r="ED9" i="10" s="1"/>
  <c r="EA8" i="10"/>
  <c r="EA9" i="10" s="1"/>
  <c r="DZ8" i="10"/>
  <c r="DZ9" i="10" s="1"/>
  <c r="DX8" i="10"/>
  <c r="DX9" i="10" s="1"/>
  <c r="DV8" i="10"/>
  <c r="DV9" i="10" s="1"/>
  <c r="DS8" i="10"/>
  <c r="DS9" i="10" s="1"/>
  <c r="DR8" i="10"/>
  <c r="DR9" i="10" s="1"/>
  <c r="DP8" i="10"/>
  <c r="DP9" i="10" s="1"/>
  <c r="DN8" i="10"/>
  <c r="DN9" i="10" s="1"/>
  <c r="DK8" i="10"/>
  <c r="DK9" i="10" s="1"/>
  <c r="DJ8" i="10"/>
  <c r="DJ9" i="10" s="1"/>
  <c r="DH8" i="10"/>
  <c r="DH9" i="10" s="1"/>
  <c r="DF8" i="10"/>
  <c r="DC8" i="10"/>
  <c r="DC9" i="10" s="1"/>
  <c r="DB8" i="10"/>
  <c r="DB9" i="10" s="1"/>
  <c r="CZ8" i="10"/>
  <c r="CZ9" i="10" s="1"/>
  <c r="CX8" i="10"/>
  <c r="CU8" i="10"/>
  <c r="CU9" i="10" s="1"/>
  <c r="CT8" i="10"/>
  <c r="CT9" i="10" s="1"/>
  <c r="CR8" i="10"/>
  <c r="CR9" i="10" s="1"/>
  <c r="CP8" i="10"/>
  <c r="CM8" i="10"/>
  <c r="CM9" i="10" s="1"/>
  <c r="CL8" i="10"/>
  <c r="CL9" i="10" s="1"/>
  <c r="CJ8" i="10"/>
  <c r="CJ9" i="10" s="1"/>
  <c r="CH8" i="10"/>
  <c r="CE8" i="10"/>
  <c r="CE9" i="10" s="1"/>
  <c r="CD8" i="10"/>
  <c r="CD9" i="10" s="1"/>
  <c r="CB8" i="10"/>
  <c r="CB9" i="10" s="1"/>
  <c r="BZ8" i="10"/>
  <c r="BZ9" i="10" s="1"/>
  <c r="BW8" i="10"/>
  <c r="BW9" i="10" s="1"/>
  <c r="BV8" i="10"/>
  <c r="BV9" i="10" s="1"/>
  <c r="BT8" i="10"/>
  <c r="BT9" i="10" s="1"/>
  <c r="BR8" i="10"/>
  <c r="BR9" i="10" s="1"/>
  <c r="BO8" i="10"/>
  <c r="BO9" i="10" s="1"/>
  <c r="BN8" i="10"/>
  <c r="BN9" i="10" s="1"/>
  <c r="BL8" i="10"/>
  <c r="BL9" i="10" s="1"/>
  <c r="BJ8" i="10"/>
  <c r="BG8" i="10"/>
  <c r="BG9" i="10" s="1"/>
  <c r="BF8" i="10"/>
  <c r="BF9" i="10" s="1"/>
  <c r="BD8" i="10"/>
  <c r="BD9" i="10" s="1"/>
  <c r="BB8" i="10"/>
  <c r="BB9" i="10" s="1"/>
  <c r="AY8" i="10"/>
  <c r="AY9" i="10" s="1"/>
  <c r="AX8" i="10"/>
  <c r="AX9" i="10" s="1"/>
  <c r="AV8" i="10"/>
  <c r="AV9" i="10" s="1"/>
  <c r="AT8" i="10"/>
  <c r="AQ8" i="10"/>
  <c r="AQ9" i="10" s="1"/>
  <c r="AP8" i="10"/>
  <c r="AP9" i="10" s="1"/>
  <c r="AN8" i="10"/>
  <c r="AN9" i="10" s="1"/>
  <c r="AL8" i="10"/>
  <c r="AI8" i="10"/>
  <c r="AI9" i="10" s="1"/>
  <c r="AH8" i="10"/>
  <c r="AH9" i="10" s="1"/>
  <c r="AF8" i="10"/>
  <c r="AF9" i="10" s="1"/>
  <c r="AD8" i="10"/>
  <c r="AA8" i="10"/>
  <c r="AA9" i="10" s="1"/>
  <c r="Z8" i="10"/>
  <c r="Z9" i="10" s="1"/>
  <c r="X8" i="10"/>
  <c r="X9" i="10" s="1"/>
  <c r="V8" i="10"/>
  <c r="S8" i="10"/>
  <c r="S9" i="10" s="1"/>
  <c r="R8" i="10"/>
  <c r="R9" i="10" s="1"/>
  <c r="P8" i="10"/>
  <c r="P9" i="10" s="1"/>
  <c r="N8" i="10"/>
  <c r="N9" i="10" s="1"/>
  <c r="K8" i="10"/>
  <c r="K9" i="10" s="1"/>
  <c r="J8" i="10"/>
  <c r="J9" i="10" s="1"/>
  <c r="H8" i="10"/>
  <c r="F8" i="10"/>
  <c r="F9" i="10" s="1"/>
  <c r="IW7" i="10"/>
  <c r="IU7" i="10"/>
  <c r="IS7" i="10"/>
  <c r="IQ7" i="10"/>
  <c r="IP7" i="10"/>
  <c r="IN7" i="10"/>
  <c r="IL7" i="10"/>
  <c r="II7" i="10"/>
  <c r="IH7" i="10"/>
  <c r="IF7" i="10"/>
  <c r="ID7" i="10"/>
  <c r="IA7" i="10"/>
  <c r="HZ7" i="10"/>
  <c r="HX7" i="10"/>
  <c r="HV7" i="10"/>
  <c r="HS7" i="10"/>
  <c r="HR7" i="10"/>
  <c r="HP7" i="10"/>
  <c r="HN7" i="10"/>
  <c r="HK7" i="10"/>
  <c r="HJ7" i="10"/>
  <c r="HH7" i="10"/>
  <c r="HF7" i="10"/>
  <c r="HC7" i="10"/>
  <c r="HB7" i="10"/>
  <c r="GZ7" i="10"/>
  <c r="GX7" i="10"/>
  <c r="GU7" i="10"/>
  <c r="GT7" i="10"/>
  <c r="GR7" i="10"/>
  <c r="GP7" i="10"/>
  <c r="GM7" i="10"/>
  <c r="GL7" i="10"/>
  <c r="GJ7" i="10"/>
  <c r="GH7" i="10"/>
  <c r="GE7" i="10"/>
  <c r="GD7" i="10"/>
  <c r="GB7" i="10"/>
  <c r="FZ7" i="10"/>
  <c r="FW7" i="10"/>
  <c r="FV7" i="10"/>
  <c r="FT7" i="10"/>
  <c r="FR7" i="10"/>
  <c r="FO7" i="10"/>
  <c r="FL7" i="10"/>
  <c r="FJ7" i="10"/>
  <c r="FG7" i="10"/>
  <c r="FD7" i="10"/>
  <c r="FB7" i="10"/>
  <c r="EY7" i="10"/>
  <c r="EX7" i="10"/>
  <c r="EV7" i="10"/>
  <c r="ET7" i="10"/>
  <c r="EQ7" i="10"/>
  <c r="EP7" i="10"/>
  <c r="EN7" i="10"/>
  <c r="EL7" i="10"/>
  <c r="EI7" i="10"/>
  <c r="EH7" i="10"/>
  <c r="EF7" i="10"/>
  <c r="ED7" i="10"/>
  <c r="EB7" i="10"/>
  <c r="EA7" i="10"/>
  <c r="DT7" i="10"/>
  <c r="DS7" i="10"/>
  <c r="DL7" i="10"/>
  <c r="DK7" i="10"/>
  <c r="DD7" i="10"/>
  <c r="DC7" i="10"/>
  <c r="CV7" i="10"/>
  <c r="CU7" i="10"/>
  <c r="CM7" i="10"/>
  <c r="CL7" i="10"/>
  <c r="CJ7" i="10"/>
  <c r="CH7" i="10"/>
  <c r="CE7" i="10"/>
  <c r="CD7" i="10"/>
  <c r="CB7" i="10"/>
  <c r="BZ7" i="10"/>
  <c r="BX7" i="10"/>
  <c r="BW7" i="10"/>
  <c r="BP7" i="10"/>
  <c r="BO7" i="10"/>
  <c r="BG7" i="10"/>
  <c r="BD7" i="10"/>
  <c r="BB7" i="10"/>
  <c r="AY7" i="10"/>
  <c r="AX7" i="10"/>
  <c r="AV7" i="10"/>
  <c r="AT7" i="10"/>
  <c r="AR7" i="10"/>
  <c r="AQ7" i="10"/>
  <c r="AI7" i="10"/>
  <c r="AH7" i="10"/>
  <c r="AF7" i="10"/>
  <c r="AD7" i="10"/>
  <c r="AA7" i="10"/>
  <c r="Z7" i="10"/>
  <c r="X7" i="10"/>
  <c r="V7" i="10"/>
  <c r="S7" i="10"/>
  <c r="R7" i="10"/>
  <c r="P7" i="10"/>
  <c r="N7" i="10"/>
  <c r="K7" i="10"/>
  <c r="J7" i="10"/>
  <c r="H7" i="10"/>
  <c r="F7" i="10"/>
  <c r="FR65" i="10" l="1"/>
  <c r="DS82" i="10"/>
  <c r="IS11" i="10"/>
  <c r="EI82" i="10"/>
  <c r="GU82" i="10"/>
  <c r="BJ104" i="10"/>
  <c r="BZ104" i="10"/>
  <c r="DV104" i="10"/>
  <c r="EL104" i="10"/>
  <c r="BZ54" i="10"/>
  <c r="AQ65" i="10"/>
  <c r="DC65" i="10"/>
  <c r="DS65" i="10"/>
  <c r="EI65" i="10"/>
  <c r="GJ54" i="10"/>
  <c r="GH65" i="10"/>
  <c r="GX65" i="10"/>
  <c r="FG65" i="10"/>
  <c r="AH91" i="10"/>
  <c r="CT91" i="10"/>
  <c r="DZ91" i="10"/>
  <c r="EP91" i="10"/>
  <c r="GL91" i="10"/>
  <c r="HR91" i="10"/>
  <c r="BB98" i="10"/>
  <c r="CH98" i="10"/>
  <c r="CX98" i="10"/>
  <c r="FJ98" i="10"/>
  <c r="HF98" i="10"/>
  <c r="AP104" i="10"/>
  <c r="FN104" i="10"/>
  <c r="GD104" i="10"/>
  <c r="HZ104" i="10"/>
  <c r="IP104" i="10"/>
  <c r="AF110" i="10"/>
  <c r="AV110" i="10"/>
  <c r="CR110" i="10"/>
  <c r="EN110" i="10"/>
  <c r="GZ110" i="10"/>
  <c r="HP110" i="10"/>
  <c r="DP54" i="10"/>
  <c r="DF73" i="10"/>
  <c r="DV73" i="10"/>
  <c r="GH73" i="10"/>
  <c r="HN73" i="10"/>
  <c r="ID73" i="10"/>
  <c r="BO82" i="10"/>
  <c r="EA82" i="10"/>
  <c r="GM82" i="10"/>
  <c r="IS82" i="10"/>
  <c r="DC104" i="10"/>
  <c r="EY104" i="10"/>
  <c r="FO104" i="10"/>
  <c r="GE104" i="10"/>
  <c r="BN110" i="10"/>
  <c r="FV110" i="10"/>
  <c r="GL110" i="10"/>
  <c r="IH110" i="10"/>
  <c r="DT108" i="10"/>
  <c r="DH65" i="10"/>
  <c r="DC82" i="10"/>
  <c r="IA82" i="10"/>
  <c r="AR95" i="10"/>
  <c r="DD100" i="10"/>
  <c r="T77" i="10"/>
  <c r="FX109" i="10"/>
  <c r="DH54" i="10"/>
  <c r="AJ59" i="10"/>
  <c r="AZ59" i="10"/>
  <c r="EB59" i="10"/>
  <c r="BX95" i="10"/>
  <c r="CN95" i="10"/>
  <c r="L109" i="10"/>
  <c r="GV109" i="10"/>
  <c r="IB109" i="10"/>
  <c r="IR109" i="10"/>
  <c r="AJ77" i="10"/>
  <c r="BX93" i="10"/>
  <c r="EZ93" i="10"/>
  <c r="EZ98" i="10" s="1"/>
  <c r="GV93" i="10"/>
  <c r="CX41" i="10"/>
  <c r="DN41" i="10"/>
  <c r="CU98" i="10"/>
  <c r="DK98" i="10"/>
  <c r="EA98" i="10"/>
  <c r="HC98" i="10"/>
  <c r="II98" i="10"/>
  <c r="X104" i="10"/>
  <c r="AN104" i="10"/>
  <c r="GR104" i="10"/>
  <c r="HH104" i="10"/>
  <c r="HX104" i="10"/>
  <c r="AT110" i="10"/>
  <c r="FR110" i="10"/>
  <c r="ID110" i="10"/>
  <c r="IS110" i="10"/>
  <c r="FO73" i="10"/>
  <c r="DD96" i="10"/>
  <c r="AL104" i="10"/>
  <c r="ET104" i="10"/>
  <c r="FJ104" i="10"/>
  <c r="HF104" i="10"/>
  <c r="CM110" i="10"/>
  <c r="EY110" i="10"/>
  <c r="GU110" i="10"/>
  <c r="HK110" i="10"/>
  <c r="AR106" i="10"/>
  <c r="IQ73" i="10"/>
  <c r="AV54" i="10"/>
  <c r="P98" i="10"/>
  <c r="FD98" i="10"/>
  <c r="CF107" i="10"/>
  <c r="GE73" i="10"/>
  <c r="FB54" i="10"/>
  <c r="AY73" i="10"/>
  <c r="EA73" i="10"/>
  <c r="N98" i="10"/>
  <c r="AD98" i="10"/>
  <c r="CP98" i="10"/>
  <c r="GX98" i="10"/>
  <c r="IJ93" i="10"/>
  <c r="R104" i="10"/>
  <c r="AH104" i="10"/>
  <c r="BN104" i="10"/>
  <c r="CD104" i="10"/>
  <c r="CT104" i="10"/>
  <c r="DJ104" i="10"/>
  <c r="FV104" i="10"/>
  <c r="HB104" i="10"/>
  <c r="IH104" i="10"/>
  <c r="H110" i="10"/>
  <c r="FL110" i="10"/>
  <c r="GB110" i="10"/>
  <c r="EY54" i="10"/>
  <c r="FO54" i="10"/>
  <c r="J65" i="10"/>
  <c r="CL65" i="10"/>
  <c r="K98" i="10"/>
  <c r="BG98" i="10"/>
  <c r="BW98" i="10"/>
  <c r="DS98" i="10"/>
  <c r="IA98" i="10"/>
  <c r="IQ98" i="10"/>
  <c r="AF104" i="10"/>
  <c r="AV104" i="10"/>
  <c r="BL104" i="10"/>
  <c r="DH104" i="10"/>
  <c r="DX104" i="10"/>
  <c r="IU104" i="10"/>
  <c r="DN110" i="10"/>
  <c r="ED110" i="10"/>
  <c r="FZ110" i="10"/>
  <c r="GP110" i="10"/>
  <c r="FL65" i="10"/>
  <c r="GR65" i="10"/>
  <c r="HH65" i="10"/>
  <c r="CB73" i="10"/>
  <c r="CR73" i="10"/>
  <c r="DH73" i="10"/>
  <c r="FD73" i="10"/>
  <c r="FT73" i="10"/>
  <c r="GJ73" i="10"/>
  <c r="AZ77" i="10"/>
  <c r="BP77" i="10"/>
  <c r="CF77" i="10"/>
  <c r="CV77" i="10"/>
  <c r="IU82" i="10"/>
  <c r="IU84" i="10" s="1"/>
  <c r="FH81" i="10"/>
  <c r="HT81" i="10"/>
  <c r="FP83" i="10"/>
  <c r="IA17" i="10"/>
  <c r="EB94" i="10"/>
  <c r="HT103" i="10"/>
  <c r="T62" i="10"/>
  <c r="CF62" i="10"/>
  <c r="V73" i="10"/>
  <c r="BB73" i="10"/>
  <c r="BR73" i="10"/>
  <c r="AA91" i="10"/>
  <c r="HK91" i="10"/>
  <c r="IQ91" i="10"/>
  <c r="AV98" i="10"/>
  <c r="BL98" i="10"/>
  <c r="GJ98" i="10"/>
  <c r="DD95" i="10"/>
  <c r="GU54" i="10"/>
  <c r="AP54" i="10"/>
  <c r="GD54" i="10"/>
  <c r="GT54" i="10"/>
  <c r="DL77" i="10"/>
  <c r="HT77" i="10"/>
  <c r="IJ77" i="10"/>
  <c r="AI110" i="10"/>
  <c r="BO110" i="10"/>
  <c r="FG110" i="10"/>
  <c r="GM110" i="10"/>
  <c r="II110" i="10"/>
  <c r="BJ43" i="10"/>
  <c r="AJ63" i="10"/>
  <c r="CV63" i="10"/>
  <c r="AH73" i="10"/>
  <c r="AX73" i="10"/>
  <c r="BN73" i="10"/>
  <c r="CD73" i="10"/>
  <c r="CT73" i="10"/>
  <c r="DZ73" i="10"/>
  <c r="EP73" i="10"/>
  <c r="FF73" i="10"/>
  <c r="FV73" i="10"/>
  <c r="HB73" i="10"/>
  <c r="HR73" i="10"/>
  <c r="V91" i="10"/>
  <c r="BR91" i="10"/>
  <c r="CH91" i="10"/>
  <c r="HF91" i="10"/>
  <c r="IP98" i="10"/>
  <c r="T72" i="10"/>
  <c r="AJ72" i="10"/>
  <c r="BP72" i="10"/>
  <c r="AN43" i="10"/>
  <c r="BH63" i="10"/>
  <c r="IR63" i="10"/>
  <c r="AB64" i="10"/>
  <c r="BH64" i="10"/>
  <c r="J73" i="10"/>
  <c r="Z73" i="10"/>
  <c r="AP73" i="10"/>
  <c r="CL73" i="10"/>
  <c r="FN73" i="10"/>
  <c r="GD73" i="10"/>
  <c r="GT73" i="10"/>
  <c r="HJ73" i="10"/>
  <c r="IP73" i="10"/>
  <c r="AT91" i="10"/>
  <c r="DF91" i="10"/>
  <c r="EL91" i="10"/>
  <c r="FR91" i="10"/>
  <c r="GX91" i="10"/>
  <c r="ID91" i="10"/>
  <c r="DZ98" i="10"/>
  <c r="EP98" i="10"/>
  <c r="GL98" i="10"/>
  <c r="HR98" i="10"/>
  <c r="T108" i="10"/>
  <c r="ER108" i="10"/>
  <c r="DT77" i="10"/>
  <c r="FP77" i="10"/>
  <c r="GF77" i="10"/>
  <c r="FX93" i="10"/>
  <c r="EJ109" i="10"/>
  <c r="IR32" i="10"/>
  <c r="DD72" i="10"/>
  <c r="HT75" i="10"/>
  <c r="DL96" i="10"/>
  <c r="EB96" i="10"/>
  <c r="ER96" i="10"/>
  <c r="AZ27" i="10"/>
  <c r="BX64" i="10"/>
  <c r="CN64" i="10"/>
  <c r="GF89" i="10"/>
  <c r="HL93" i="10"/>
  <c r="AZ100" i="10"/>
  <c r="BH102" i="10"/>
  <c r="EJ103" i="10"/>
  <c r="IR103" i="10"/>
  <c r="FX106" i="10"/>
  <c r="HF43" i="10"/>
  <c r="EP54" i="10"/>
  <c r="FF54" i="10"/>
  <c r="FV54" i="10"/>
  <c r="HT109" i="10"/>
  <c r="BP26" i="10"/>
  <c r="EB62" i="10"/>
  <c r="AA82" i="10"/>
  <c r="DT89" i="10"/>
  <c r="FP107" i="10"/>
  <c r="AZ68" i="10"/>
  <c r="ER68" i="10"/>
  <c r="FH68" i="10"/>
  <c r="HT68" i="10"/>
  <c r="HT73" i="10" s="1"/>
  <c r="CU91" i="10"/>
  <c r="EQ91" i="10"/>
  <c r="HT90" i="10"/>
  <c r="AN98" i="10"/>
  <c r="BD98" i="10"/>
  <c r="BT98" i="10"/>
  <c r="EF98" i="10"/>
  <c r="HV98" i="10"/>
  <c r="EZ96" i="10"/>
  <c r="FP96" i="10"/>
  <c r="AJ103" i="10"/>
  <c r="GF7" i="10"/>
  <c r="HL7" i="10"/>
  <c r="AJ33" i="10"/>
  <c r="AZ33" i="10"/>
  <c r="T47" i="10"/>
  <c r="AZ47" i="10"/>
  <c r="CF47" i="10"/>
  <c r="DL47" i="10"/>
  <c r="IJ47" i="10"/>
  <c r="CN48" i="10"/>
  <c r="GV83" i="10"/>
  <c r="GF26" i="10"/>
  <c r="AJ67" i="10"/>
  <c r="AB71" i="10"/>
  <c r="AR71" i="10"/>
  <c r="BH71" i="10"/>
  <c r="CN71" i="10"/>
  <c r="DR91" i="10"/>
  <c r="T102" i="10"/>
  <c r="BP102" i="10"/>
  <c r="CF102" i="10"/>
  <c r="CV102" i="10"/>
  <c r="CN70" i="10"/>
  <c r="EB72" i="10"/>
  <c r="GN72" i="10"/>
  <c r="AR75" i="10"/>
  <c r="DD75" i="10"/>
  <c r="FP75" i="10"/>
  <c r="HL75" i="10"/>
  <c r="T76" i="10"/>
  <c r="AJ76" i="10"/>
  <c r="AZ76" i="10"/>
  <c r="ER76" i="10"/>
  <c r="IR77" i="10"/>
  <c r="AV79" i="10"/>
  <c r="AV82" i="10" s="1"/>
  <c r="FP95" i="10"/>
  <c r="GN101" i="10"/>
  <c r="BP107" i="10"/>
  <c r="BX109" i="10"/>
  <c r="BH7" i="10"/>
  <c r="N13" i="10"/>
  <c r="AZ20" i="10"/>
  <c r="BP20" i="10"/>
  <c r="DJ43" i="10"/>
  <c r="DJ50" i="10" s="1"/>
  <c r="FL43" i="10"/>
  <c r="FG54" i="10"/>
  <c r="AN73" i="10"/>
  <c r="BD73" i="10"/>
  <c r="BT73" i="10"/>
  <c r="DP73" i="10"/>
  <c r="GR73" i="10"/>
  <c r="HH73" i="10"/>
  <c r="HX73" i="10"/>
  <c r="IN73" i="10"/>
  <c r="FH71" i="10"/>
  <c r="FX71" i="10"/>
  <c r="GN71" i="10"/>
  <c r="IW82" i="10"/>
  <c r="CF86" i="10"/>
  <c r="CF87" i="10" s="1"/>
  <c r="ER86" i="10"/>
  <c r="ER87" i="10" s="1"/>
  <c r="HL86" i="10"/>
  <c r="HL87" i="10" s="1"/>
  <c r="IP91" i="10"/>
  <c r="DL93" i="10"/>
  <c r="EJ108" i="10"/>
  <c r="IB7" i="10"/>
  <c r="GN23" i="10"/>
  <c r="ER24" i="10"/>
  <c r="HT24" i="10"/>
  <c r="IJ24" i="10"/>
  <c r="GN62" i="10"/>
  <c r="CH73" i="10"/>
  <c r="CX73" i="10"/>
  <c r="ET73" i="10"/>
  <c r="HV73" i="10"/>
  <c r="IL73" i="10"/>
  <c r="IV68" i="10"/>
  <c r="FX77" i="10"/>
  <c r="IR83" i="10"/>
  <c r="T89" i="10"/>
  <c r="CV89" i="10"/>
  <c r="GN93" i="10"/>
  <c r="HD96" i="10"/>
  <c r="L103" i="10"/>
  <c r="AJ106" i="10"/>
  <c r="AJ110" i="10" s="1"/>
  <c r="AZ106" i="10"/>
  <c r="DL106" i="10"/>
  <c r="IJ106" i="10"/>
  <c r="IA12" i="10"/>
  <c r="HD39" i="10"/>
  <c r="HT63" i="10"/>
  <c r="L69" i="10"/>
  <c r="AB69" i="10"/>
  <c r="BX69" i="10"/>
  <c r="EJ69" i="10"/>
  <c r="HL69" i="10"/>
  <c r="IB69" i="10"/>
  <c r="HT70" i="10"/>
  <c r="T80" i="10"/>
  <c r="AJ80" i="10"/>
  <c r="AZ80" i="10"/>
  <c r="ER80" i="10"/>
  <c r="GN80" i="10"/>
  <c r="HD80" i="10"/>
  <c r="HT80" i="10"/>
  <c r="T81" i="10"/>
  <c r="AZ81" i="10"/>
  <c r="BP81" i="10"/>
  <c r="CF81" i="10"/>
  <c r="BH83" i="10"/>
  <c r="DD83" i="10"/>
  <c r="EJ83" i="10"/>
  <c r="EZ83" i="10"/>
  <c r="BX90" i="10"/>
  <c r="GF90" i="10"/>
  <c r="GF91" i="10" s="1"/>
  <c r="CN94" i="10"/>
  <c r="DD94" i="10"/>
  <c r="EZ94" i="10"/>
  <c r="AZ96" i="10"/>
  <c r="BP96" i="10"/>
  <c r="CF96" i="10"/>
  <c r="IR102" i="10"/>
  <c r="CF109" i="10"/>
  <c r="CV109" i="10"/>
  <c r="FH109" i="10"/>
  <c r="AQ30" i="10"/>
  <c r="BG30" i="10"/>
  <c r="BH36" i="10"/>
  <c r="BX46" i="10"/>
  <c r="EJ46" i="10"/>
  <c r="FP46" i="10"/>
  <c r="BX68" i="10"/>
  <c r="T70" i="10"/>
  <c r="AZ70" i="10"/>
  <c r="DL70" i="10"/>
  <c r="IJ70" i="10"/>
  <c r="EZ71" i="10"/>
  <c r="HL71" i="10"/>
  <c r="IJ72" i="10"/>
  <c r="IB75" i="10"/>
  <c r="T83" i="10"/>
  <c r="BF91" i="10"/>
  <c r="BV91" i="10"/>
  <c r="CE91" i="10"/>
  <c r="IH91" i="10"/>
  <c r="J98" i="10"/>
  <c r="Z98" i="10"/>
  <c r="AP98" i="10"/>
  <c r="CL98" i="10"/>
  <c r="DB98" i="10"/>
  <c r="EX98" i="10"/>
  <c r="FN98" i="10"/>
  <c r="L97" i="10"/>
  <c r="DT97" i="10"/>
  <c r="EJ97" i="10"/>
  <c r="EZ97" i="10"/>
  <c r="HL97" i="10"/>
  <c r="IB97" i="10"/>
  <c r="FX100" i="10"/>
  <c r="HD100" i="10"/>
  <c r="IJ100" i="10"/>
  <c r="DD101" i="10"/>
  <c r="CV103" i="10"/>
  <c r="AJ105" i="10"/>
  <c r="FH105" i="10"/>
  <c r="AB107" i="10"/>
  <c r="AR107" i="10"/>
  <c r="CF108" i="10"/>
  <c r="CN68" i="10"/>
  <c r="EZ68" i="10"/>
  <c r="AZ69" i="10"/>
  <c r="GN95" i="10"/>
  <c r="HD95" i="10"/>
  <c r="HT95" i="10"/>
  <c r="GN108" i="10"/>
  <c r="HD108" i="10"/>
  <c r="IJ108" i="10"/>
  <c r="FX46" i="10"/>
  <c r="BD54" i="10"/>
  <c r="GR54" i="10"/>
  <c r="IN54" i="10"/>
  <c r="HV104" i="10"/>
  <c r="IL104" i="10"/>
  <c r="ER102" i="10"/>
  <c r="BV110" i="10"/>
  <c r="DB110" i="10"/>
  <c r="GT110" i="10"/>
  <c r="HZ110" i="10"/>
  <c r="HL106" i="10"/>
  <c r="HD33" i="10"/>
  <c r="HT33" i="10"/>
  <c r="EZ34" i="10"/>
  <c r="AR35" i="10"/>
  <c r="DL37" i="10"/>
  <c r="HF54" i="10"/>
  <c r="AR60" i="10"/>
  <c r="IB60" i="10"/>
  <c r="DD61" i="10"/>
  <c r="FP61" i="10"/>
  <c r="GV61" i="10"/>
  <c r="IB61" i="10"/>
  <c r="IR61" i="10"/>
  <c r="AB62" i="10"/>
  <c r="CN62" i="10"/>
  <c r="DT62" i="10"/>
  <c r="EZ62" i="10"/>
  <c r="GV76" i="10"/>
  <c r="BX80" i="10"/>
  <c r="CN80" i="10"/>
  <c r="DD80" i="10"/>
  <c r="HL80" i="10"/>
  <c r="AR81" i="10"/>
  <c r="BH81" i="10"/>
  <c r="BX81" i="10"/>
  <c r="IB81" i="10"/>
  <c r="DL83" i="10"/>
  <c r="EB83" i="10"/>
  <c r="FH83" i="10"/>
  <c r="BP94" i="10"/>
  <c r="GN94" i="10"/>
  <c r="GN97" i="10"/>
  <c r="CN100" i="10"/>
  <c r="HL100" i="10"/>
  <c r="BO104" i="10"/>
  <c r="CE104" i="10"/>
  <c r="EA104" i="10"/>
  <c r="FG104" i="10"/>
  <c r="GM104" i="10"/>
  <c r="HS104" i="10"/>
  <c r="GF108" i="10"/>
  <c r="IS17" i="10"/>
  <c r="DL20" i="10"/>
  <c r="FH56" i="10"/>
  <c r="HT56" i="10"/>
  <c r="GF64" i="10"/>
  <c r="HL64" i="10"/>
  <c r="BH67" i="10"/>
  <c r="DL68" i="10"/>
  <c r="DL72" i="10"/>
  <c r="ER72" i="10"/>
  <c r="FH72" i="10"/>
  <c r="FH77" i="10"/>
  <c r="BV79" i="10"/>
  <c r="BV82" i="10" s="1"/>
  <c r="DD81" i="10"/>
  <c r="F91" i="10"/>
  <c r="HC91" i="10"/>
  <c r="IW91" i="10"/>
  <c r="IR100" i="10"/>
  <c r="K104" i="10"/>
  <c r="AZ103" i="10"/>
  <c r="BH106" i="10"/>
  <c r="BX106" i="10"/>
  <c r="CN106" i="10"/>
  <c r="EA110" i="10"/>
  <c r="AJ107" i="10"/>
  <c r="AZ107" i="10"/>
  <c r="IB107" i="10"/>
  <c r="T109" i="10"/>
  <c r="AJ109" i="10"/>
  <c r="AJ44" i="10"/>
  <c r="AJ68" i="10"/>
  <c r="GF69" i="10"/>
  <c r="GV69" i="10"/>
  <c r="T75" i="10"/>
  <c r="CF75" i="10"/>
  <c r="BH76" i="10"/>
  <c r="GF76" i="10"/>
  <c r="GV80" i="10"/>
  <c r="AB81" i="10"/>
  <c r="FP81" i="10"/>
  <c r="GF81" i="10"/>
  <c r="GV81" i="10"/>
  <c r="HL81" i="10"/>
  <c r="DD86" i="10"/>
  <c r="DD87" i="10" s="1"/>
  <c r="CX87" i="10"/>
  <c r="EJ89" i="10"/>
  <c r="GV89" i="10"/>
  <c r="S91" i="10"/>
  <c r="CD91" i="10"/>
  <c r="HB91" i="10"/>
  <c r="BX94" i="10"/>
  <c r="BP95" i="10"/>
  <c r="FX95" i="10"/>
  <c r="AR100" i="10"/>
  <c r="ER103" i="10"/>
  <c r="FH103" i="10"/>
  <c r="FX103" i="10"/>
  <c r="GN103" i="10"/>
  <c r="EB106" i="10"/>
  <c r="IR107" i="10"/>
  <c r="AJ108" i="10"/>
  <c r="AT12" i="10"/>
  <c r="T27" i="10"/>
  <c r="CF34" i="10"/>
  <c r="BP38" i="10"/>
  <c r="HL62" i="10"/>
  <c r="DT67" i="10"/>
  <c r="HT67" i="10"/>
  <c r="BP68" i="10"/>
  <c r="FX70" i="10"/>
  <c r="AJ75" i="10"/>
  <c r="CV75" i="10"/>
  <c r="DL75" i="10"/>
  <c r="EB75" i="10"/>
  <c r="ER75" i="10"/>
  <c r="FH75" i="10"/>
  <c r="FX75" i="10"/>
  <c r="GN75" i="10"/>
  <c r="HD75" i="10"/>
  <c r="BX76" i="10"/>
  <c r="DT76" i="10"/>
  <c r="EJ76" i="10"/>
  <c r="HL76" i="10"/>
  <c r="IB76" i="10"/>
  <c r="IR76" i="10"/>
  <c r="FT79" i="10"/>
  <c r="FT82" i="10" s="1"/>
  <c r="FT84" i="10" s="1"/>
  <c r="BH80" i="10"/>
  <c r="GF80" i="10"/>
  <c r="EZ81" i="10"/>
  <c r="BP86" i="10"/>
  <c r="BP87" i="10" s="1"/>
  <c r="IB89" i="10"/>
  <c r="IR89" i="10"/>
  <c r="R91" i="10"/>
  <c r="CR91" i="10"/>
  <c r="DT94" i="10"/>
  <c r="IB96" i="10"/>
  <c r="BP97" i="10"/>
  <c r="AB100" i="10"/>
  <c r="BH100" i="10"/>
  <c r="BX102" i="10"/>
  <c r="DN104" i="10"/>
  <c r="FP102" i="10"/>
  <c r="GF102" i="10"/>
  <c r="DL103" i="10"/>
  <c r="CF7" i="10"/>
  <c r="CV23" i="10"/>
  <c r="AZ37" i="10"/>
  <c r="EZ48" i="10"/>
  <c r="EB71" i="10"/>
  <c r="ER71" i="10"/>
  <c r="FP72" i="10"/>
  <c r="DT80" i="10"/>
  <c r="EJ80" i="10"/>
  <c r="IB80" i="10"/>
  <c r="IR80" i="10"/>
  <c r="HD81" i="10"/>
  <c r="BH89" i="10"/>
  <c r="DD89" i="10"/>
  <c r="AF91" i="10"/>
  <c r="AV91" i="10"/>
  <c r="CV90" i="10"/>
  <c r="DL90" i="10"/>
  <c r="DV91" i="10"/>
  <c r="FX90" i="10"/>
  <c r="AZ93" i="10"/>
  <c r="AB94" i="10"/>
  <c r="EB95" i="10"/>
  <c r="EB98" i="10" s="1"/>
  <c r="CN96" i="10"/>
  <c r="GF96" i="10"/>
  <c r="GV96" i="10"/>
  <c r="AZ97" i="10"/>
  <c r="CF97" i="10"/>
  <c r="DL97" i="10"/>
  <c r="ER97" i="10"/>
  <c r="CN102" i="10"/>
  <c r="EX104" i="10"/>
  <c r="L105" i="10"/>
  <c r="HD106" i="10"/>
  <c r="DD107" i="10"/>
  <c r="EJ107" i="10"/>
  <c r="EZ107" i="10"/>
  <c r="DL108" i="10"/>
  <c r="HL24" i="10"/>
  <c r="EJ27" i="10"/>
  <c r="HL38" i="10"/>
  <c r="BP71" i="10"/>
  <c r="CE82" i="10"/>
  <c r="AJ81" i="10"/>
  <c r="AJ90" i="10"/>
  <c r="BJ91" i="10"/>
  <c r="DC91" i="10"/>
  <c r="FO91" i="10"/>
  <c r="IY94" i="10"/>
  <c r="HD94" i="10"/>
  <c r="AR96" i="10"/>
  <c r="BH96" i="10"/>
  <c r="BX96" i="10"/>
  <c r="FF104" i="10"/>
  <c r="IJ33" i="10"/>
  <c r="AX45" i="10"/>
  <c r="GV52" i="10"/>
  <c r="FH63" i="10"/>
  <c r="DL64" i="10"/>
  <c r="EJ68" i="10"/>
  <c r="FP68" i="10"/>
  <c r="GF68" i="10"/>
  <c r="GV68" i="10"/>
  <c r="BP69" i="10"/>
  <c r="IJ69" i="10"/>
  <c r="DD70" i="10"/>
  <c r="CF76" i="10"/>
  <c r="BH77" i="10"/>
  <c r="AQ91" i="10"/>
  <c r="BW91" i="10"/>
  <c r="CL91" i="10"/>
  <c r="GD91" i="10"/>
  <c r="HX91" i="10"/>
  <c r="HT94" i="10"/>
  <c r="IJ94" i="10"/>
  <c r="IB95" i="10"/>
  <c r="HT96" i="10"/>
  <c r="BX97" i="10"/>
  <c r="BP100" i="10"/>
  <c r="GF103" i="10"/>
  <c r="GV103" i="10"/>
  <c r="IB106" i="10"/>
  <c r="GV108" i="10"/>
  <c r="L37" i="10"/>
  <c r="CV67" i="10"/>
  <c r="ER67" i="10"/>
  <c r="L68" i="10"/>
  <c r="CF69" i="10"/>
  <c r="CV69" i="10"/>
  <c r="DL69" i="10"/>
  <c r="FX69" i="10"/>
  <c r="IV70" i="10"/>
  <c r="AB70" i="10"/>
  <c r="DT70" i="10"/>
  <c r="EJ70" i="10"/>
  <c r="EZ70" i="10"/>
  <c r="HL70" i="10"/>
  <c r="HD76" i="10"/>
  <c r="GT79" i="10"/>
  <c r="GT82" i="10" s="1"/>
  <c r="CF80" i="10"/>
  <c r="CV81" i="10"/>
  <c r="DL81" i="10"/>
  <c r="EB81" i="10"/>
  <c r="ER81" i="10"/>
  <c r="T86" i="10"/>
  <c r="T87" i="10" s="1"/>
  <c r="BP89" i="10"/>
  <c r="CF89" i="10"/>
  <c r="HT89" i="10"/>
  <c r="CZ91" i="10"/>
  <c r="DP91" i="10"/>
  <c r="EF91" i="10"/>
  <c r="FL91" i="10"/>
  <c r="GB91" i="10"/>
  <c r="BH95" i="10"/>
  <c r="T96" i="10"/>
  <c r="DD97" i="10"/>
  <c r="CF100" i="10"/>
  <c r="EZ100" i="10"/>
  <c r="GN102" i="10"/>
  <c r="HD102" i="10"/>
  <c r="AB103" i="10"/>
  <c r="BX103" i="10"/>
  <c r="DD103" i="10"/>
  <c r="IJ103" i="10"/>
  <c r="AB106" i="10"/>
  <c r="EB107" i="10"/>
  <c r="GN107" i="10"/>
  <c r="IJ107" i="10"/>
  <c r="HL108" i="10"/>
  <c r="IB108" i="10"/>
  <c r="IR108" i="10"/>
  <c r="CV25" i="10"/>
  <c r="CV28" i="10"/>
  <c r="DL28" i="10"/>
  <c r="EB28" i="10"/>
  <c r="GN28" i="10"/>
  <c r="CV32" i="10"/>
  <c r="FH32" i="10"/>
  <c r="GV37" i="10"/>
  <c r="T39" i="10"/>
  <c r="DT40" i="10"/>
  <c r="CH43" i="10"/>
  <c r="GH43" i="10"/>
  <c r="GH50" i="10" s="1"/>
  <c r="IH43" i="10"/>
  <c r="IJ43" i="10" s="1"/>
  <c r="EV45" i="10"/>
  <c r="CV68" i="10"/>
  <c r="DD77" i="10"/>
  <c r="IJ80" i="10"/>
  <c r="CF83" i="10"/>
  <c r="ED91" i="10"/>
  <c r="FJ91" i="10"/>
  <c r="GP91" i="10"/>
  <c r="II91" i="10"/>
  <c r="HL94" i="10"/>
  <c r="AJ96" i="10"/>
  <c r="CV96" i="10"/>
  <c r="FX96" i="10"/>
  <c r="GN96" i="10"/>
  <c r="CV105" i="10"/>
  <c r="EZ106" i="10"/>
  <c r="GF106" i="10"/>
  <c r="GV106" i="10"/>
  <c r="FH107" i="10"/>
  <c r="BH108" i="10"/>
  <c r="CN108" i="10"/>
  <c r="DD108" i="10"/>
  <c r="ER109" i="10"/>
  <c r="DB104" i="10"/>
  <c r="CP11" i="10"/>
  <c r="GU13" i="10"/>
  <c r="S14" i="10"/>
  <c r="HV15" i="10"/>
  <c r="IB15" i="10" s="1"/>
  <c r="FP20" i="10"/>
  <c r="AB24" i="10"/>
  <c r="BH24" i="10"/>
  <c r="DL27" i="10"/>
  <c r="IJ27" i="10"/>
  <c r="GV33" i="10"/>
  <c r="DT36" i="10"/>
  <c r="EZ36" i="10"/>
  <c r="DD39" i="10"/>
  <c r="GF39" i="10"/>
  <c r="HL39" i="10"/>
  <c r="IB39" i="10"/>
  <c r="J43" i="10"/>
  <c r="DH43" i="10"/>
  <c r="EH43" i="10"/>
  <c r="IF43" i="10"/>
  <c r="GH45" i="10"/>
  <c r="IH45" i="10"/>
  <c r="IJ46" i="10"/>
  <c r="HL48" i="10"/>
  <c r="IR48" i="10"/>
  <c r="CF49" i="10"/>
  <c r="GB54" i="10"/>
  <c r="CP65" i="10"/>
  <c r="CV61" i="10"/>
  <c r="FH61" i="10"/>
  <c r="BP62" i="10"/>
  <c r="CV62" i="10"/>
  <c r="DL62" i="10"/>
  <c r="DT63" i="10"/>
  <c r="EJ63" i="10"/>
  <c r="BL73" i="10"/>
  <c r="T68" i="10"/>
  <c r="IJ68" i="10"/>
  <c r="BH69" i="10"/>
  <c r="CN69" i="10"/>
  <c r="DD69" i="10"/>
  <c r="GN69" i="10"/>
  <c r="HD69" i="10"/>
  <c r="HT69" i="10"/>
  <c r="IT70" i="10"/>
  <c r="CV70" i="10"/>
  <c r="EB70" i="10"/>
  <c r="ER70" i="10"/>
  <c r="IB70" i="10"/>
  <c r="IR70" i="10"/>
  <c r="T71" i="10"/>
  <c r="AJ71" i="10"/>
  <c r="AZ71" i="10"/>
  <c r="EJ71" i="10"/>
  <c r="FP71" i="10"/>
  <c r="GF71" i="10"/>
  <c r="DT72" i="10"/>
  <c r="EJ72" i="10"/>
  <c r="EZ72" i="10"/>
  <c r="IV75" i="10"/>
  <c r="AB75" i="10"/>
  <c r="GF75" i="10"/>
  <c r="GV75" i="10"/>
  <c r="IX76" i="10"/>
  <c r="IT76" i="10"/>
  <c r="AR76" i="10"/>
  <c r="EB76" i="10"/>
  <c r="IY77" i="10"/>
  <c r="BX77" i="10"/>
  <c r="CN77" i="10"/>
  <c r="P79" i="10"/>
  <c r="P82" i="10" s="1"/>
  <c r="P84" i="10" s="1"/>
  <c r="AQ82" i="10"/>
  <c r="AQ84" i="10" s="1"/>
  <c r="CM82" i="10"/>
  <c r="DN79" i="10"/>
  <c r="DN82" i="10" s="1"/>
  <c r="DN84" i="10" s="1"/>
  <c r="EN79" i="10"/>
  <c r="EN82" i="10" s="1"/>
  <c r="FO82" i="10"/>
  <c r="HK82" i="10"/>
  <c r="HK84" i="10" s="1"/>
  <c r="IL79" i="10"/>
  <c r="IL82" i="10" s="1"/>
  <c r="IL84" i="10" s="1"/>
  <c r="IX80" i="10"/>
  <c r="IT80" i="10"/>
  <c r="AR80" i="10"/>
  <c r="EB80" i="10"/>
  <c r="II82" i="10"/>
  <c r="DT81" i="10"/>
  <c r="EJ81" i="10"/>
  <c r="AV84" i="10"/>
  <c r="BP83" i="10"/>
  <c r="CV83" i="10"/>
  <c r="IB83" i="10"/>
  <c r="BZ91" i="10"/>
  <c r="CM91" i="10"/>
  <c r="DS91" i="10"/>
  <c r="EH91" i="10"/>
  <c r="HD89" i="10"/>
  <c r="HS91" i="10"/>
  <c r="L90" i="10"/>
  <c r="AP91" i="10"/>
  <c r="CN90" i="10"/>
  <c r="CX91" i="10"/>
  <c r="DT90" i="10"/>
  <c r="FW91" i="10"/>
  <c r="GM91" i="10"/>
  <c r="IF91" i="10"/>
  <c r="IU91" i="10"/>
  <c r="IV93" i="10"/>
  <c r="X98" i="10"/>
  <c r="AL98" i="10"/>
  <c r="BO98" i="10"/>
  <c r="CE98" i="10"/>
  <c r="CT98" i="10"/>
  <c r="DJ98" i="10"/>
  <c r="DX98" i="10"/>
  <c r="EN98" i="10"/>
  <c r="FB98" i="10"/>
  <c r="FR98" i="10"/>
  <c r="GU98" i="10"/>
  <c r="HK98" i="10"/>
  <c r="HZ98" i="10"/>
  <c r="CF94" i="10"/>
  <c r="CV94" i="10"/>
  <c r="DL94" i="10"/>
  <c r="GV94" i="10"/>
  <c r="IB94" i="10"/>
  <c r="IR94" i="10"/>
  <c r="AZ95" i="10"/>
  <c r="CF95" i="10"/>
  <c r="CV95" i="10"/>
  <c r="GF95" i="10"/>
  <c r="GV95" i="10"/>
  <c r="HL95" i="10"/>
  <c r="AB97" i="10"/>
  <c r="BH97" i="10"/>
  <c r="CN97" i="10"/>
  <c r="HD97" i="10"/>
  <c r="HT97" i="10"/>
  <c r="GV100" i="10"/>
  <c r="P104" i="10"/>
  <c r="AR101" i="10"/>
  <c r="BG104" i="10"/>
  <c r="BV104" i="10"/>
  <c r="CZ104" i="10"/>
  <c r="EB101" i="10"/>
  <c r="EQ104" i="10"/>
  <c r="GZ104" i="10"/>
  <c r="HP104" i="10"/>
  <c r="IS104" i="10"/>
  <c r="FX102" i="10"/>
  <c r="GU104" i="10"/>
  <c r="CF103" i="10"/>
  <c r="EZ103" i="10"/>
  <c r="FP103" i="10"/>
  <c r="AA110" i="10"/>
  <c r="BD110" i="10"/>
  <c r="DK110" i="10"/>
  <c r="GJ110" i="10"/>
  <c r="HN110" i="10"/>
  <c r="FH106" i="10"/>
  <c r="S110" i="10"/>
  <c r="DL107" i="10"/>
  <c r="FO110" i="10"/>
  <c r="GD110" i="10"/>
  <c r="BP108" i="10"/>
  <c r="DS110" i="10"/>
  <c r="EH110" i="10"/>
  <c r="HS110" i="10"/>
  <c r="DD109" i="10"/>
  <c r="DT109" i="10"/>
  <c r="EV30" i="10"/>
  <c r="FL30" i="10"/>
  <c r="EZ29" i="10"/>
  <c r="FX37" i="10"/>
  <c r="BB43" i="10"/>
  <c r="CB43" i="10"/>
  <c r="FZ43" i="10"/>
  <c r="GZ43" i="10"/>
  <c r="DL49" i="10"/>
  <c r="EB49" i="10"/>
  <c r="FX49" i="10"/>
  <c r="GN49" i="10"/>
  <c r="CS54" i="10"/>
  <c r="BW65" i="10"/>
  <c r="CM65" i="10"/>
  <c r="DR65" i="10"/>
  <c r="EH65" i="10"/>
  <c r="EX65" i="10"/>
  <c r="FN65" i="10"/>
  <c r="GD65" i="10"/>
  <c r="GT65" i="10"/>
  <c r="HJ65" i="10"/>
  <c r="FP63" i="10"/>
  <c r="GF63" i="10"/>
  <c r="HL63" i="10"/>
  <c r="FX64" i="10"/>
  <c r="R73" i="10"/>
  <c r="AV73" i="10"/>
  <c r="BJ73" i="10"/>
  <c r="CF67" i="10"/>
  <c r="EH73" i="10"/>
  <c r="EX73" i="10"/>
  <c r="FL73" i="10"/>
  <c r="GB73" i="10"/>
  <c r="GP73" i="10"/>
  <c r="HF73" i="10"/>
  <c r="DD68" i="10"/>
  <c r="DT68" i="10"/>
  <c r="IV69" i="10"/>
  <c r="IT75" i="10"/>
  <c r="IJ75" i="10"/>
  <c r="IV76" i="10"/>
  <c r="CV76" i="10"/>
  <c r="DL76" i="10"/>
  <c r="IX77" i="10"/>
  <c r="EB77" i="10"/>
  <c r="ER77" i="10"/>
  <c r="IB77" i="10"/>
  <c r="N79" i="10"/>
  <c r="N82" i="10" s="1"/>
  <c r="N84" i="10" s="1"/>
  <c r="AP79" i="10"/>
  <c r="AP82" i="10" s="1"/>
  <c r="BN79" i="10"/>
  <c r="BN82" i="10" s="1"/>
  <c r="CJ79" i="10"/>
  <c r="CJ82" i="10" s="1"/>
  <c r="CJ84" i="10" s="1"/>
  <c r="EL79" i="10"/>
  <c r="FN79" i="10"/>
  <c r="FN82" i="10" s="1"/>
  <c r="GL79" i="10"/>
  <c r="GL82" i="10" s="1"/>
  <c r="HH79" i="10"/>
  <c r="HH82" i="10" s="1"/>
  <c r="HH84" i="10" s="1"/>
  <c r="IV80" i="10"/>
  <c r="AY82" i="10"/>
  <c r="CV80" i="10"/>
  <c r="DL80" i="10"/>
  <c r="HC82" i="10"/>
  <c r="FX81" i="10"/>
  <c r="GN81" i="10"/>
  <c r="AZ83" i="10"/>
  <c r="AJ89" i="10"/>
  <c r="AJ91" i="10" s="1"/>
  <c r="ET91" i="10"/>
  <c r="FP89" i="10"/>
  <c r="K91" i="10"/>
  <c r="Z91" i="10"/>
  <c r="AN91" i="10"/>
  <c r="BD91" i="10"/>
  <c r="BT91" i="10"/>
  <c r="DK91" i="10"/>
  <c r="EA91" i="10"/>
  <c r="FV91" i="10"/>
  <c r="GZ91" i="10"/>
  <c r="HP91" i="10"/>
  <c r="IJ90" i="10"/>
  <c r="IS91" i="10"/>
  <c r="IT93" i="10"/>
  <c r="V98" i="10"/>
  <c r="AI98" i="10"/>
  <c r="AY98" i="10"/>
  <c r="BN98" i="10"/>
  <c r="CD98" i="10"/>
  <c r="CR98" i="10"/>
  <c r="EB93" i="10"/>
  <c r="EL98" i="10"/>
  <c r="FO98" i="10"/>
  <c r="GD98" i="10"/>
  <c r="GT98" i="10"/>
  <c r="HJ98" i="10"/>
  <c r="HX98" i="10"/>
  <c r="IL98" i="10"/>
  <c r="IV95" i="10"/>
  <c r="DT96" i="10"/>
  <c r="EJ96" i="10"/>
  <c r="IJ96" i="10"/>
  <c r="N104" i="10"/>
  <c r="AQ104" i="10"/>
  <c r="BF104" i="10"/>
  <c r="BT104" i="10"/>
  <c r="CX104" i="10"/>
  <c r="ER101" i="10"/>
  <c r="GJ104" i="10"/>
  <c r="GX104" i="10"/>
  <c r="IB101" i="10"/>
  <c r="IQ104" i="10"/>
  <c r="AR102" i="10"/>
  <c r="BB104" i="10"/>
  <c r="EB102" i="10"/>
  <c r="GT104" i="10"/>
  <c r="CM104" i="10"/>
  <c r="FW104" i="10"/>
  <c r="GL104" i="10"/>
  <c r="Z110" i="10"/>
  <c r="BR110" i="10"/>
  <c r="DL105" i="10"/>
  <c r="DZ110" i="10"/>
  <c r="FD110" i="10"/>
  <c r="GV105" i="10"/>
  <c r="IT106" i="10"/>
  <c r="BP106" i="10"/>
  <c r="ER106" i="10"/>
  <c r="IR106" i="10"/>
  <c r="T107" i="10"/>
  <c r="GV107" i="10"/>
  <c r="HL107" i="10"/>
  <c r="AZ108" i="10"/>
  <c r="EZ108" i="10"/>
  <c r="FP108" i="10"/>
  <c r="HT108" i="10"/>
  <c r="HD109" i="10"/>
  <c r="FB73" i="10"/>
  <c r="CV16" i="10"/>
  <c r="ER16" i="10"/>
  <c r="GE17" i="10"/>
  <c r="IY17" i="10" s="1"/>
  <c r="IB23" i="10"/>
  <c r="T25" i="10"/>
  <c r="DD35" i="10"/>
  <c r="AR38" i="10"/>
  <c r="FH40" i="10"/>
  <c r="HT40" i="10"/>
  <c r="X43" i="10"/>
  <c r="X50" i="10" s="1"/>
  <c r="BZ43" i="10"/>
  <c r="DB43" i="10"/>
  <c r="DZ43" i="10"/>
  <c r="EV43" i="10"/>
  <c r="GX43" i="10"/>
  <c r="HZ43" i="10"/>
  <c r="GV44" i="10"/>
  <c r="CJ45" i="10"/>
  <c r="CJ50" i="10" s="1"/>
  <c r="EB46" i="10"/>
  <c r="AR47" i="10"/>
  <c r="DD47" i="10"/>
  <c r="BP48" i="10"/>
  <c r="HX65" i="10"/>
  <c r="IN65" i="10"/>
  <c r="CN59" i="10"/>
  <c r="HL59" i="10"/>
  <c r="IR62" i="10"/>
  <c r="L63" i="10"/>
  <c r="CN63" i="10"/>
  <c r="IJ64" i="10"/>
  <c r="P73" i="10"/>
  <c r="AF73" i="10"/>
  <c r="AT73" i="10"/>
  <c r="DB73" i="10"/>
  <c r="DR73" i="10"/>
  <c r="EF73" i="10"/>
  <c r="EV73" i="10"/>
  <c r="FJ73" i="10"/>
  <c r="FZ73" i="10"/>
  <c r="IH73" i="10"/>
  <c r="IX68" i="10"/>
  <c r="FX68" i="10"/>
  <c r="HD68" i="10"/>
  <c r="AR69" i="10"/>
  <c r="EB69" i="10"/>
  <c r="ER69" i="10"/>
  <c r="FH69" i="10"/>
  <c r="IR69" i="10"/>
  <c r="AJ70" i="10"/>
  <c r="BP70" i="10"/>
  <c r="CF70" i="10"/>
  <c r="FP70" i="10"/>
  <c r="GF70" i="10"/>
  <c r="GV70" i="10"/>
  <c r="BX71" i="10"/>
  <c r="DD71" i="10"/>
  <c r="DT71" i="10"/>
  <c r="HD71" i="10"/>
  <c r="HT71" i="10"/>
  <c r="BH72" i="10"/>
  <c r="BX72" i="10"/>
  <c r="FX72" i="10"/>
  <c r="HD72" i="10"/>
  <c r="HT72" i="10"/>
  <c r="IX75" i="10"/>
  <c r="AZ75" i="10"/>
  <c r="BP75" i="10"/>
  <c r="EZ75" i="10"/>
  <c r="EZ76" i="10"/>
  <c r="FP76" i="10"/>
  <c r="AR77" i="10"/>
  <c r="GV77" i="10"/>
  <c r="HL77" i="10"/>
  <c r="IY79" i="10"/>
  <c r="AN79" i="10"/>
  <c r="AN82" i="10" s="1"/>
  <c r="AN84" i="10" s="1"/>
  <c r="BJ79" i="10"/>
  <c r="BJ82" i="10" s="1"/>
  <c r="CH79" i="10"/>
  <c r="CH82" i="10" s="1"/>
  <c r="DJ79" i="10"/>
  <c r="DJ82" i="10" s="1"/>
  <c r="FL79" i="10"/>
  <c r="FL82" i="10" s="1"/>
  <c r="FL84" i="10" s="1"/>
  <c r="GH79" i="10"/>
  <c r="GH82" i="10" s="1"/>
  <c r="HF79" i="10"/>
  <c r="HF82" i="10" s="1"/>
  <c r="HF84" i="10" s="1"/>
  <c r="IH79" i="10"/>
  <c r="IH82" i="10" s="1"/>
  <c r="IH84" i="10" s="1"/>
  <c r="S82" i="10"/>
  <c r="EZ80" i="10"/>
  <c r="FP80" i="10"/>
  <c r="CN81" i="10"/>
  <c r="IR81" i="10"/>
  <c r="CN86" i="10"/>
  <c r="CN87" i="10" s="1"/>
  <c r="N87" i="10"/>
  <c r="IT89" i="10"/>
  <c r="IT91" i="10" s="1"/>
  <c r="IY89" i="10"/>
  <c r="ER89" i="10"/>
  <c r="AB90" i="10"/>
  <c r="AL91" i="10"/>
  <c r="BH90" i="10"/>
  <c r="BH91" i="10" s="1"/>
  <c r="DJ91" i="10"/>
  <c r="EN91" i="10"/>
  <c r="FD91" i="10"/>
  <c r="FT91" i="10"/>
  <c r="GJ91" i="10"/>
  <c r="HN91" i="10"/>
  <c r="IA91" i="10"/>
  <c r="IY93" i="10"/>
  <c r="IX93" i="10"/>
  <c r="AX98" i="10"/>
  <c r="CB98" i="10"/>
  <c r="DF98" i="10"/>
  <c r="EI98" i="10"/>
  <c r="EY98" i="10"/>
  <c r="GR98" i="10"/>
  <c r="HH98" i="10"/>
  <c r="T94" i="10"/>
  <c r="AJ94" i="10"/>
  <c r="AZ94" i="10"/>
  <c r="EJ94" i="10"/>
  <c r="FP94" i="10"/>
  <c r="T95" i="10"/>
  <c r="AJ95" i="10"/>
  <c r="DT95" i="10"/>
  <c r="EJ95" i="10"/>
  <c r="EZ95" i="10"/>
  <c r="IJ95" i="10"/>
  <c r="IV97" i="10"/>
  <c r="AR97" i="10"/>
  <c r="EB97" i="10"/>
  <c r="FX97" i="10"/>
  <c r="IR97" i="10"/>
  <c r="T100" i="10"/>
  <c r="GN100" i="10"/>
  <c r="BD104" i="10"/>
  <c r="CF101" i="10"/>
  <c r="CU104" i="10"/>
  <c r="EN104" i="10"/>
  <c r="FD104" i="10"/>
  <c r="GH104" i="10"/>
  <c r="IA104" i="10"/>
  <c r="DT102" i="10"/>
  <c r="EI104" i="10"/>
  <c r="GV102" i="10"/>
  <c r="HL102" i="10"/>
  <c r="IB102" i="10"/>
  <c r="T103" i="10"/>
  <c r="CL104" i="10"/>
  <c r="DT103" i="10"/>
  <c r="HD103" i="10"/>
  <c r="AZ105" i="10"/>
  <c r="DH110" i="10"/>
  <c r="DX110" i="10"/>
  <c r="HJ110" i="10"/>
  <c r="IY106" i="10"/>
  <c r="CV106" i="10"/>
  <c r="FN110" i="10"/>
  <c r="DC110" i="10"/>
  <c r="DR110" i="10"/>
  <c r="HC110" i="10"/>
  <c r="BG110" i="10"/>
  <c r="AB109" i="10"/>
  <c r="AR109" i="10"/>
  <c r="BH109" i="10"/>
  <c r="DL109" i="10"/>
  <c r="GN109" i="10"/>
  <c r="FX7" i="10"/>
  <c r="HD7" i="10"/>
  <c r="HT7" i="10"/>
  <c r="IJ7" i="10"/>
  <c r="AQ12" i="10"/>
  <c r="HC13" i="10"/>
  <c r="IS15" i="10"/>
  <c r="BP24" i="10"/>
  <c r="CN28" i="10"/>
  <c r="FH29" i="10"/>
  <c r="FH36" i="10"/>
  <c r="IJ36" i="10"/>
  <c r="BX38" i="10"/>
  <c r="CN38" i="10"/>
  <c r="EJ38" i="10"/>
  <c r="EZ38" i="10"/>
  <c r="V43" i="10"/>
  <c r="AX43" i="10"/>
  <c r="BW50" i="10"/>
  <c r="CZ43" i="10"/>
  <c r="DV43" i="10"/>
  <c r="ET43" i="10"/>
  <c r="FV43" i="10"/>
  <c r="GU50" i="10"/>
  <c r="HX43" i="10"/>
  <c r="BX44" i="10"/>
  <c r="EJ44" i="10"/>
  <c r="DV45" i="10"/>
  <c r="FV45" i="10"/>
  <c r="HL47" i="10"/>
  <c r="CD54" i="10"/>
  <c r="CT54" i="10"/>
  <c r="DJ54" i="10"/>
  <c r="GZ54" i="10"/>
  <c r="IF54" i="10"/>
  <c r="DL53" i="10"/>
  <c r="CZ65" i="10"/>
  <c r="CN58" i="10"/>
  <c r="DD58" i="10"/>
  <c r="DT58" i="10"/>
  <c r="EZ58" i="10"/>
  <c r="FP58" i="10"/>
  <c r="GF58" i="10"/>
  <c r="IR58" i="10"/>
  <c r="EJ59" i="10"/>
  <c r="GF59" i="10"/>
  <c r="GV59" i="10"/>
  <c r="IR60" i="10"/>
  <c r="AB61" i="10"/>
  <c r="CN61" i="10"/>
  <c r="AR63" i="10"/>
  <c r="AZ64" i="10"/>
  <c r="CF64" i="10"/>
  <c r="T67" i="10"/>
  <c r="AD73" i="10"/>
  <c r="AQ73" i="10"/>
  <c r="BV73" i="10"/>
  <c r="CZ73" i="10"/>
  <c r="ED73" i="10"/>
  <c r="FH67" i="10"/>
  <c r="FW73" i="10"/>
  <c r="GL73" i="10"/>
  <c r="IF73" i="10"/>
  <c r="IS73" i="10"/>
  <c r="AB68" i="10"/>
  <c r="AR68" i="10"/>
  <c r="BH68" i="10"/>
  <c r="GN68" i="10"/>
  <c r="IX71" i="10"/>
  <c r="AB72" i="10"/>
  <c r="AR72" i="10"/>
  <c r="DT75" i="10"/>
  <c r="EJ75" i="10"/>
  <c r="BP76" i="10"/>
  <c r="HT76" i="10"/>
  <c r="IJ76" i="10"/>
  <c r="IT77" i="10"/>
  <c r="AB77" i="10"/>
  <c r="J79" i="10"/>
  <c r="J82" i="10" s="1"/>
  <c r="J84" i="10" s="1"/>
  <c r="BG82" i="10"/>
  <c r="DH79" i="10"/>
  <c r="DH82" i="10" s="1"/>
  <c r="DH84" i="10" s="1"/>
  <c r="EH79" i="10"/>
  <c r="EH82" i="10" s="1"/>
  <c r="EH84" i="10" s="1"/>
  <c r="GE82" i="10"/>
  <c r="IF79" i="10"/>
  <c r="IF82" i="10" s="1"/>
  <c r="IF84" i="10" s="1"/>
  <c r="BP80" i="10"/>
  <c r="FW82" i="10"/>
  <c r="FW84" i="10" s="1"/>
  <c r="IY81" i="10"/>
  <c r="GN86" i="10"/>
  <c r="GN87" i="10" s="1"/>
  <c r="BZ87" i="10"/>
  <c r="BX89" i="10"/>
  <c r="BX91" i="10" s="1"/>
  <c r="GN89" i="10"/>
  <c r="H91" i="10"/>
  <c r="AY91" i="10"/>
  <c r="BO91" i="10"/>
  <c r="DH91" i="10"/>
  <c r="DX91" i="10"/>
  <c r="FB91" i="10"/>
  <c r="GH91" i="10"/>
  <c r="GV90" i="10"/>
  <c r="HZ91" i="10"/>
  <c r="R98" i="10"/>
  <c r="AF98" i="10"/>
  <c r="BJ98" i="10"/>
  <c r="BZ98" i="10"/>
  <c r="CN93" i="10"/>
  <c r="DC98" i="10"/>
  <c r="DR98" i="10"/>
  <c r="EH98" i="10"/>
  <c r="FL98" i="10"/>
  <c r="FZ98" i="10"/>
  <c r="HS98" i="10"/>
  <c r="IT94" i="10"/>
  <c r="IY95" i="10"/>
  <c r="AB96" i="10"/>
  <c r="AB98" i="10" s="1"/>
  <c r="FH96" i="10"/>
  <c r="IT97" i="10"/>
  <c r="IY97" i="10"/>
  <c r="IX100" i="10"/>
  <c r="EB100" i="10"/>
  <c r="IX101" i="10"/>
  <c r="BP101" i="10"/>
  <c r="FP101" i="10"/>
  <c r="AJ102" i="10"/>
  <c r="AX104" i="10"/>
  <c r="DS104" i="10"/>
  <c r="EH104" i="10"/>
  <c r="AA104" i="10"/>
  <c r="CN103" i="10"/>
  <c r="HK104" i="10"/>
  <c r="V110" i="10"/>
  <c r="AY110" i="10"/>
  <c r="CB110" i="10"/>
  <c r="DF110" i="10"/>
  <c r="EJ105" i="10"/>
  <c r="DT107" i="10"/>
  <c r="HD107" i="10"/>
  <c r="BX108" i="10"/>
  <c r="FH108" i="10"/>
  <c r="GO19" i="10"/>
  <c r="GO21" i="10" s="1"/>
  <c r="GO111" i="10" s="1"/>
  <c r="GO114" i="10" s="1"/>
  <c r="IS14" i="10"/>
  <c r="IY38" i="10"/>
  <c r="AV43" i="10"/>
  <c r="BV43" i="10"/>
  <c r="FT43" i="10"/>
  <c r="GT43" i="10"/>
  <c r="HH45" i="10"/>
  <c r="HH50" i="10" s="1"/>
  <c r="V65" i="10"/>
  <c r="AL65" i="10"/>
  <c r="BB65" i="10"/>
  <c r="DL57" i="10"/>
  <c r="HC65" i="10"/>
  <c r="AA73" i="10"/>
  <c r="BF73" i="10"/>
  <c r="CJ73" i="10"/>
  <c r="DN73" i="10"/>
  <c r="EQ73" i="10"/>
  <c r="FG73" i="10"/>
  <c r="GZ73" i="10"/>
  <c r="HP73" i="10"/>
  <c r="IR67" i="10"/>
  <c r="IX69" i="10"/>
  <c r="BB79" i="10"/>
  <c r="BB82" i="10" s="1"/>
  <c r="BB84" i="10" s="1"/>
  <c r="CB79" i="10"/>
  <c r="CB82" i="10" s="1"/>
  <c r="CB84" i="10" s="1"/>
  <c r="EY82" i="10"/>
  <c r="FZ79" i="10"/>
  <c r="FZ82" i="10" s="1"/>
  <c r="FZ84" i="10" s="1"/>
  <c r="GZ79" i="10"/>
  <c r="GZ82" i="10" s="1"/>
  <c r="EQ82" i="10"/>
  <c r="IV83" i="10"/>
  <c r="EB86" i="10"/>
  <c r="EB87" i="10" s="1"/>
  <c r="EL87" i="10"/>
  <c r="IX89" i="10"/>
  <c r="AX91" i="10"/>
  <c r="CB91" i="10"/>
  <c r="EJ90" i="10"/>
  <c r="GU91" i="10"/>
  <c r="HJ91" i="10"/>
  <c r="IN91" i="10"/>
  <c r="AT98" i="10"/>
  <c r="CM98" i="10"/>
  <c r="EV98" i="10"/>
  <c r="GM98" i="10"/>
  <c r="IH98" i="10"/>
  <c r="IX95" i="10"/>
  <c r="IV96" i="10"/>
  <c r="IX97" i="10"/>
  <c r="GV97" i="10"/>
  <c r="GV98" i="10" s="1"/>
  <c r="CR104" i="10"/>
  <c r="FZ104" i="10"/>
  <c r="HR104" i="10"/>
  <c r="Z104" i="10"/>
  <c r="DK104" i="10"/>
  <c r="DZ104" i="10"/>
  <c r="HJ104" i="10"/>
  <c r="AX110" i="10"/>
  <c r="CP110" i="10"/>
  <c r="EI110" i="10"/>
  <c r="EX110" i="10"/>
  <c r="GR110" i="10"/>
  <c r="HF110" i="10"/>
  <c r="HT105" i="10"/>
  <c r="AQ110" i="10"/>
  <c r="BF110" i="10"/>
  <c r="EQ110" i="10"/>
  <c r="IX108" i="10"/>
  <c r="CU110" i="10"/>
  <c r="IQ110" i="10"/>
  <c r="AZ109" i="10"/>
  <c r="CU11" i="10"/>
  <c r="GC21" i="10"/>
  <c r="GC111" i="10" s="1"/>
  <c r="GC114" i="10" s="1"/>
  <c r="CV20" i="10"/>
  <c r="EB20" i="10"/>
  <c r="EJ25" i="10"/>
  <c r="IB25" i="10"/>
  <c r="GV27" i="10"/>
  <c r="ER29" i="10"/>
  <c r="FG41" i="10"/>
  <c r="HL34" i="10"/>
  <c r="IB34" i="10"/>
  <c r="IR34" i="10"/>
  <c r="CV35" i="10"/>
  <c r="CF39" i="10"/>
  <c r="GV40" i="10"/>
  <c r="P43" i="10"/>
  <c r="DN43" i="10"/>
  <c r="EN43" i="10"/>
  <c r="IL43" i="10"/>
  <c r="X45" i="10"/>
  <c r="DD49" i="10"/>
  <c r="IQ54" i="10"/>
  <c r="H54" i="10"/>
  <c r="DC53" i="10"/>
  <c r="BX56" i="10"/>
  <c r="CF58" i="10"/>
  <c r="HD62" i="10"/>
  <c r="GN63" i="10"/>
  <c r="HD63" i="10"/>
  <c r="IB64" i="10"/>
  <c r="HD67" i="10"/>
  <c r="EB68" i="10"/>
  <c r="HL68" i="10"/>
  <c r="IB68" i="10"/>
  <c r="IR68" i="10"/>
  <c r="IX70" i="10"/>
  <c r="IR72" i="10"/>
  <c r="CN75" i="10"/>
  <c r="IR75" i="10"/>
  <c r="IY76" i="10"/>
  <c r="CN76" i="10"/>
  <c r="DD76" i="10"/>
  <c r="GN76" i="10"/>
  <c r="EJ77" i="10"/>
  <c r="EZ77" i="10"/>
  <c r="X79" i="10"/>
  <c r="X82" i="10" s="1"/>
  <c r="X84" i="10" s="1"/>
  <c r="BZ79" i="10"/>
  <c r="DB79" i="10"/>
  <c r="DB82" i="10" s="1"/>
  <c r="DZ79" i="10"/>
  <c r="DZ82" i="10" s="1"/>
  <c r="EV79" i="10"/>
  <c r="EV82" i="10" s="1"/>
  <c r="EV84" i="10" s="1"/>
  <c r="GX79" i="10"/>
  <c r="GX82" i="10" s="1"/>
  <c r="GX84" i="10" s="1"/>
  <c r="HZ79" i="10"/>
  <c r="HZ82" i="10" s="1"/>
  <c r="IY80" i="10"/>
  <c r="IV81" i="10"/>
  <c r="IT83" i="10"/>
  <c r="HD83" i="10"/>
  <c r="IB86" i="10"/>
  <c r="IB87" i="10" s="1"/>
  <c r="L89" i="10"/>
  <c r="L91" i="10" s="1"/>
  <c r="AR89" i="10"/>
  <c r="EB89" i="10"/>
  <c r="FH89" i="10"/>
  <c r="BL91" i="10"/>
  <c r="CP91" i="10"/>
  <c r="EI91" i="10"/>
  <c r="EX91" i="10"/>
  <c r="FN91" i="10"/>
  <c r="HL90" i="10"/>
  <c r="HV91" i="10"/>
  <c r="IR90" i="10"/>
  <c r="IR91" i="10" s="1"/>
  <c r="AB93" i="10"/>
  <c r="AQ98" i="10"/>
  <c r="BF98" i="10"/>
  <c r="BV98" i="10"/>
  <c r="CZ98" i="10"/>
  <c r="DN98" i="10"/>
  <c r="EJ93" i="10"/>
  <c r="ET98" i="10"/>
  <c r="FG98" i="10"/>
  <c r="FW98" i="10"/>
  <c r="HB98" i="10"/>
  <c r="HP98" i="10"/>
  <c r="IS98" i="10"/>
  <c r="IX94" i="10"/>
  <c r="IT96" i="10"/>
  <c r="HL96" i="10"/>
  <c r="IR96" i="10"/>
  <c r="T97" i="10"/>
  <c r="IV100" i="10"/>
  <c r="DL100" i="10"/>
  <c r="ER100" i="10"/>
  <c r="T101" i="10"/>
  <c r="IY101" i="10"/>
  <c r="CB104" i="10"/>
  <c r="BW104" i="10"/>
  <c r="AR103" i="10"/>
  <c r="BH103" i="10"/>
  <c r="IX105" i="10"/>
  <c r="BX105" i="10"/>
  <c r="T106" i="10"/>
  <c r="DD106" i="10"/>
  <c r="DT106" i="10"/>
  <c r="EJ106" i="10"/>
  <c r="GN106" i="10"/>
  <c r="BX107" i="10"/>
  <c r="CN107" i="10"/>
  <c r="ER107" i="10"/>
  <c r="AR108" i="10"/>
  <c r="CV108" i="10"/>
  <c r="IX109" i="10"/>
  <c r="AL12" i="10"/>
  <c r="AY12" i="10"/>
  <c r="HU19" i="10"/>
  <c r="GX13" i="10"/>
  <c r="HD13" i="10" s="1"/>
  <c r="IS13" i="10"/>
  <c r="FX23" i="10"/>
  <c r="T28" i="10"/>
  <c r="AB34" i="10"/>
  <c r="AR34" i="10"/>
  <c r="BH34" i="10"/>
  <c r="CN34" i="10"/>
  <c r="DL35" i="10"/>
  <c r="EB35" i="10"/>
  <c r="ER35" i="10"/>
  <c r="FX35" i="10"/>
  <c r="GN35" i="10"/>
  <c r="HD35" i="10"/>
  <c r="AR40" i="10"/>
  <c r="BH40" i="10"/>
  <c r="N43" i="10"/>
  <c r="AP43" i="10"/>
  <c r="BN43" i="10"/>
  <c r="CJ43" i="10"/>
  <c r="EL43" i="10"/>
  <c r="FN43" i="10"/>
  <c r="GL43" i="10"/>
  <c r="HH43" i="10"/>
  <c r="DL44" i="10"/>
  <c r="BJ45" i="10"/>
  <c r="DJ45" i="10"/>
  <c r="L46" i="10"/>
  <c r="FX47" i="10"/>
  <c r="IP54" i="10"/>
  <c r="CZ53" i="10"/>
  <c r="CZ54" i="10" s="1"/>
  <c r="DT56" i="10"/>
  <c r="EJ56" i="10"/>
  <c r="EN65" i="10"/>
  <c r="FD65" i="10"/>
  <c r="FH58" i="10"/>
  <c r="HT62" i="10"/>
  <c r="IJ62" i="10"/>
  <c r="AR64" i="10"/>
  <c r="IR64" i="10"/>
  <c r="H73" i="10"/>
  <c r="X73" i="10"/>
  <c r="AL73" i="10"/>
  <c r="BO73" i="10"/>
  <c r="CE73" i="10"/>
  <c r="DJ73" i="10"/>
  <c r="DX73" i="10"/>
  <c r="EN73" i="10"/>
  <c r="FR73" i="10"/>
  <c r="GF67" i="10"/>
  <c r="GU73" i="10"/>
  <c r="HK73" i="10"/>
  <c r="HZ73" i="10"/>
  <c r="CF68" i="10"/>
  <c r="IT69" i="10"/>
  <c r="AJ69" i="10"/>
  <c r="DT69" i="10"/>
  <c r="EZ69" i="10"/>
  <c r="FP69" i="10"/>
  <c r="AR70" i="10"/>
  <c r="BH70" i="10"/>
  <c r="BX70" i="10"/>
  <c r="FH70" i="10"/>
  <c r="GN70" i="10"/>
  <c r="HD70" i="10"/>
  <c r="CF71" i="10"/>
  <c r="CV71" i="10"/>
  <c r="CV73" i="10" s="1"/>
  <c r="DL71" i="10"/>
  <c r="GV71" i="10"/>
  <c r="IB71" i="10"/>
  <c r="IR71" i="10"/>
  <c r="IV72" i="10"/>
  <c r="AZ72" i="10"/>
  <c r="CF72" i="10"/>
  <c r="CV72" i="10"/>
  <c r="GV72" i="10"/>
  <c r="HL72" i="10"/>
  <c r="IB72" i="10"/>
  <c r="IY75" i="10"/>
  <c r="BH75" i="10"/>
  <c r="BX75" i="10"/>
  <c r="L76" i="10"/>
  <c r="FH76" i="10"/>
  <c r="FX76" i="10"/>
  <c r="IV77" i="10"/>
  <c r="GN77" i="10"/>
  <c r="HD77" i="10"/>
  <c r="V79" i="10"/>
  <c r="V82" i="10" s="1"/>
  <c r="V84" i="10" s="1"/>
  <c r="AX79" i="10"/>
  <c r="AX82" i="10" s="1"/>
  <c r="BW82" i="10"/>
  <c r="BW84" i="10" s="1"/>
  <c r="CZ79" i="10"/>
  <c r="CZ82" i="10" s="1"/>
  <c r="CZ84" i="10" s="1"/>
  <c r="DV79" i="10"/>
  <c r="DV82" i="10" s="1"/>
  <c r="ET79" i="10"/>
  <c r="ET82" i="10" s="1"/>
  <c r="FV79" i="10"/>
  <c r="FV82" i="10" s="1"/>
  <c r="HX79" i="10"/>
  <c r="HX82" i="10" s="1"/>
  <c r="HX84" i="10" s="1"/>
  <c r="L80" i="10"/>
  <c r="DK82" i="10"/>
  <c r="FH80" i="10"/>
  <c r="FX80" i="10"/>
  <c r="IT81" i="10"/>
  <c r="IJ81" i="10"/>
  <c r="ER83" i="10"/>
  <c r="GN83" i="10"/>
  <c r="HT83" i="10"/>
  <c r="HD86" i="10"/>
  <c r="HD87" i="10" s="1"/>
  <c r="AI91" i="10"/>
  <c r="BN91" i="10"/>
  <c r="EY91" i="10"/>
  <c r="GE91" i="10"/>
  <c r="IV90" i="10"/>
  <c r="AZ90" i="10"/>
  <c r="DB91" i="10"/>
  <c r="EZ90" i="10"/>
  <c r="GR91" i="10"/>
  <c r="AA98" i="10"/>
  <c r="CJ98" i="10"/>
  <c r="EQ98" i="10"/>
  <c r="FF98" i="10"/>
  <c r="FV98" i="10"/>
  <c r="GZ98" i="10"/>
  <c r="HN98" i="10"/>
  <c r="ID98" i="10"/>
  <c r="AR94" i="10"/>
  <c r="BH94" i="10"/>
  <c r="ER94" i="10"/>
  <c r="FH94" i="10"/>
  <c r="FX94" i="10"/>
  <c r="IT95" i="10"/>
  <c r="AB95" i="10"/>
  <c r="DL95" i="10"/>
  <c r="DL98" i="10" s="1"/>
  <c r="ER95" i="10"/>
  <c r="FH95" i="10"/>
  <c r="IR95" i="10"/>
  <c r="IX96" i="10"/>
  <c r="AJ97" i="10"/>
  <c r="FP97" i="10"/>
  <c r="GF97" i="10"/>
  <c r="IJ97" i="10"/>
  <c r="CV100" i="10"/>
  <c r="FP100" i="10"/>
  <c r="IB100" i="10"/>
  <c r="S104" i="10"/>
  <c r="DR104" i="10"/>
  <c r="EF104" i="10"/>
  <c r="FL104" i="10"/>
  <c r="HC104" i="10"/>
  <c r="IW104" i="10"/>
  <c r="IT102" i="10"/>
  <c r="DD102" i="10"/>
  <c r="DD104" i="10" s="1"/>
  <c r="AY104" i="10"/>
  <c r="II104" i="10"/>
  <c r="IV105" i="10"/>
  <c r="BW110" i="10"/>
  <c r="CL110" i="10"/>
  <c r="CZ110" i="10"/>
  <c r="DP110" i="10"/>
  <c r="EF110" i="10"/>
  <c r="ET110" i="10"/>
  <c r="FW110" i="10"/>
  <c r="IF110" i="10"/>
  <c r="IU110" i="10"/>
  <c r="AP110" i="10"/>
  <c r="HT106" i="10"/>
  <c r="CE110" i="10"/>
  <c r="FX107" i="10"/>
  <c r="IA110" i="10"/>
  <c r="IP110" i="10"/>
  <c r="EB108" i="10"/>
  <c r="GE110" i="10"/>
  <c r="IV109" i="10"/>
  <c r="BP109" i="10"/>
  <c r="EZ109" i="10"/>
  <c r="FP109" i="10"/>
  <c r="GF109" i="10"/>
  <c r="IJ109" i="10"/>
  <c r="GF72" i="10"/>
  <c r="IX72" i="10"/>
  <c r="CN72" i="10"/>
  <c r="CP73" i="10"/>
  <c r="IT72" i="10"/>
  <c r="GN53" i="10"/>
  <c r="IJ71" i="10"/>
  <c r="IV71" i="10"/>
  <c r="IT71" i="10"/>
  <c r="FF91" i="10"/>
  <c r="FG91" i="10"/>
  <c r="FH90" i="10"/>
  <c r="IX90" i="10"/>
  <c r="IT90" i="10"/>
  <c r="J54" i="10"/>
  <c r="DR54" i="10"/>
  <c r="HX54" i="10"/>
  <c r="HV54" i="10"/>
  <c r="HL53" i="10"/>
  <c r="HK54" i="10"/>
  <c r="HJ54" i="10"/>
  <c r="GE54" i="10"/>
  <c r="FX53" i="10"/>
  <c r="ED54" i="10"/>
  <c r="EH54" i="10"/>
  <c r="DX54" i="10"/>
  <c r="DS54" i="10"/>
  <c r="CP54" i="10"/>
  <c r="BW54" i="10"/>
  <c r="BL54" i="10"/>
  <c r="BF54" i="10"/>
  <c r="BG54" i="10"/>
  <c r="AH54" i="10"/>
  <c r="AF54" i="10"/>
  <c r="AD54" i="10"/>
  <c r="X54" i="10"/>
  <c r="Z54" i="10"/>
  <c r="AA54" i="10"/>
  <c r="K54" i="10"/>
  <c r="AZ61" i="10"/>
  <c r="GV12" i="10"/>
  <c r="EJ20" i="10"/>
  <c r="EZ20" i="10"/>
  <c r="FZ30" i="10"/>
  <c r="AR25" i="10"/>
  <c r="BH25" i="10"/>
  <c r="BX25" i="10"/>
  <c r="CN25" i="10"/>
  <c r="T26" i="10"/>
  <c r="IT27" i="10"/>
  <c r="HL28" i="10"/>
  <c r="EA41" i="10"/>
  <c r="EQ41" i="10"/>
  <c r="FV41" i="10"/>
  <c r="HD34" i="10"/>
  <c r="IB35" i="10"/>
  <c r="DL36" i="10"/>
  <c r="EZ37" i="10"/>
  <c r="GN38" i="10"/>
  <c r="BH39" i="10"/>
  <c r="IV40" i="10"/>
  <c r="CV40" i="10"/>
  <c r="L44" i="10"/>
  <c r="IJ44" i="10"/>
  <c r="AR46" i="10"/>
  <c r="IB47" i="10"/>
  <c r="HD48" i="10"/>
  <c r="IB49" i="10"/>
  <c r="T52" i="10"/>
  <c r="AI54" i="10"/>
  <c r="DB65" i="10"/>
  <c r="EF65" i="10"/>
  <c r="EV65" i="10"/>
  <c r="HV65" i="10"/>
  <c r="IL65" i="10"/>
  <c r="BH58" i="10"/>
  <c r="GN59" i="10"/>
  <c r="IJ59" i="10"/>
  <c r="AJ60" i="10"/>
  <c r="ER60" i="10"/>
  <c r="HD60" i="10"/>
  <c r="AJ61" i="10"/>
  <c r="CF61" i="10"/>
  <c r="IX62" i="10"/>
  <c r="AR62" i="10"/>
  <c r="BX62" i="10"/>
  <c r="T63" i="10"/>
  <c r="EZ63" i="10"/>
  <c r="EZ64" i="10"/>
  <c r="FP64" i="10"/>
  <c r="EJ7" i="10"/>
  <c r="EZ7" i="10"/>
  <c r="X30" i="10"/>
  <c r="AN30" i="10"/>
  <c r="BD30" i="10"/>
  <c r="BT30" i="10"/>
  <c r="CJ30" i="10"/>
  <c r="CX30" i="10"/>
  <c r="DN30" i="10"/>
  <c r="ED30" i="10"/>
  <c r="HC30" i="10"/>
  <c r="IW30" i="10"/>
  <c r="AZ24" i="10"/>
  <c r="FX25" i="10"/>
  <c r="FX27" i="10"/>
  <c r="GN27" i="10"/>
  <c r="HT27" i="10"/>
  <c r="AB28" i="10"/>
  <c r="EZ28" i="10"/>
  <c r="CF29" i="10"/>
  <c r="GN29" i="10"/>
  <c r="HD29" i="10"/>
  <c r="HT29" i="10"/>
  <c r="GJ41" i="10"/>
  <c r="GZ41" i="10"/>
  <c r="HP41" i="10"/>
  <c r="EJ33" i="10"/>
  <c r="BP34" i="10"/>
  <c r="ER34" i="10"/>
  <c r="FH34" i="10"/>
  <c r="FX34" i="10"/>
  <c r="GN34" i="10"/>
  <c r="HT34" i="10"/>
  <c r="IJ34" i="10"/>
  <c r="FP35" i="10"/>
  <c r="GV35" i="10"/>
  <c r="AZ36" i="10"/>
  <c r="BP36" i="10"/>
  <c r="CF36" i="10"/>
  <c r="CV36" i="10"/>
  <c r="EB36" i="10"/>
  <c r="ER36" i="10"/>
  <c r="AB37" i="10"/>
  <c r="CN37" i="10"/>
  <c r="DT37" i="10"/>
  <c r="EJ37" i="10"/>
  <c r="GF37" i="10"/>
  <c r="EB38" i="10"/>
  <c r="AB39" i="10"/>
  <c r="AR39" i="10"/>
  <c r="CN39" i="10"/>
  <c r="AJ40" i="10"/>
  <c r="CV44" i="10"/>
  <c r="FX44" i="10"/>
  <c r="HD44" i="10"/>
  <c r="HT44" i="10"/>
  <c r="IX47" i="10"/>
  <c r="AB47" i="10"/>
  <c r="FP47" i="10"/>
  <c r="CF48" i="10"/>
  <c r="ER48" i="10"/>
  <c r="FH48" i="10"/>
  <c r="FX48" i="10"/>
  <c r="GN48" i="10"/>
  <c r="HT48" i="10"/>
  <c r="IJ48" i="10"/>
  <c r="AR49" i="10"/>
  <c r="FP49" i="10"/>
  <c r="EX54" i="10"/>
  <c r="FN54" i="10"/>
  <c r="HH54" i="10"/>
  <c r="AZ56" i="10"/>
  <c r="CF56" i="10"/>
  <c r="CV56" i="10"/>
  <c r="EB56" i="10"/>
  <c r="AN65" i="10"/>
  <c r="BT65" i="10"/>
  <c r="CJ65" i="10"/>
  <c r="EJ57" i="10"/>
  <c r="ET65" i="10"/>
  <c r="FJ65" i="10"/>
  <c r="FZ65" i="10"/>
  <c r="GV57" i="10"/>
  <c r="HF65" i="10"/>
  <c r="HS65" i="10"/>
  <c r="II65" i="10"/>
  <c r="ER58" i="10"/>
  <c r="FX59" i="10"/>
  <c r="T60" i="10"/>
  <c r="AZ60" i="10"/>
  <c r="BP60" i="10"/>
  <c r="CF60" i="10"/>
  <c r="IV62" i="10"/>
  <c r="BH62" i="10"/>
  <c r="ER62" i="10"/>
  <c r="FH62" i="10"/>
  <c r="FX62" i="10"/>
  <c r="IY63" i="10"/>
  <c r="BX63" i="10"/>
  <c r="DD63" i="10"/>
  <c r="IJ63" i="10"/>
  <c r="T64" i="10"/>
  <c r="DD64" i="10"/>
  <c r="DT64" i="10"/>
  <c r="EJ64" i="10"/>
  <c r="IX7" i="10"/>
  <c r="IR7" i="10"/>
  <c r="GF14" i="10"/>
  <c r="EQ30" i="10"/>
  <c r="FG30" i="10"/>
  <c r="FW30" i="10"/>
  <c r="EB27" i="10"/>
  <c r="AR28" i="10"/>
  <c r="BH28" i="10"/>
  <c r="T29" i="10"/>
  <c r="ID41" i="10"/>
  <c r="IV33" i="10"/>
  <c r="BX33" i="10"/>
  <c r="CN33" i="10"/>
  <c r="DD33" i="10"/>
  <c r="EZ33" i="10"/>
  <c r="FP33" i="10"/>
  <c r="CV34" i="10"/>
  <c r="DL34" i="10"/>
  <c r="EB34" i="10"/>
  <c r="BX35" i="10"/>
  <c r="T36" i="10"/>
  <c r="AJ36" i="10"/>
  <c r="BH37" i="10"/>
  <c r="BX37" i="10"/>
  <c r="IB40" i="10"/>
  <c r="IR40" i="10"/>
  <c r="ER44" i="10"/>
  <c r="FH44" i="10"/>
  <c r="DT47" i="10"/>
  <c r="EJ47" i="10"/>
  <c r="EZ47" i="10"/>
  <c r="GF47" i="10"/>
  <c r="GV47" i="10"/>
  <c r="CV48" i="10"/>
  <c r="DL48" i="10"/>
  <c r="EB48" i="10"/>
  <c r="AJ56" i="10"/>
  <c r="BX57" i="10"/>
  <c r="BP59" i="10"/>
  <c r="CF59" i="10"/>
  <c r="CV59" i="10"/>
  <c r="DL59" i="10"/>
  <c r="IT62" i="10"/>
  <c r="IB62" i="10"/>
  <c r="IX63" i="10"/>
  <c r="FX63" i="10"/>
  <c r="IX64" i="10"/>
  <c r="DS73" i="10"/>
  <c r="II73" i="10"/>
  <c r="IW73" i="10"/>
  <c r="IC21" i="10"/>
  <c r="IC111" i="10" s="1"/>
  <c r="IC114" i="10" s="1"/>
  <c r="L20" i="10"/>
  <c r="BX20" i="10"/>
  <c r="CN20" i="10"/>
  <c r="EZ24" i="10"/>
  <c r="FP24" i="10"/>
  <c r="GF24" i="10"/>
  <c r="GN25" i="10"/>
  <c r="HD25" i="10"/>
  <c r="CN26" i="10"/>
  <c r="DD26" i="10"/>
  <c r="DT26" i="10"/>
  <c r="EJ26" i="10"/>
  <c r="IY29" i="10"/>
  <c r="IB29" i="10"/>
  <c r="AJ32" i="10"/>
  <c r="L33" i="10"/>
  <c r="AB33" i="10"/>
  <c r="AR33" i="10"/>
  <c r="IR36" i="10"/>
  <c r="IB38" i="10"/>
  <c r="EJ40" i="10"/>
  <c r="FP40" i="10"/>
  <c r="GF40" i="10"/>
  <c r="BP46" i="10"/>
  <c r="CF46" i="10"/>
  <c r="CV46" i="10"/>
  <c r="DL46" i="10"/>
  <c r="ER46" i="10"/>
  <c r="FH46" i="10"/>
  <c r="BH47" i="10"/>
  <c r="BX47" i="10"/>
  <c r="CN47" i="10"/>
  <c r="HD49" i="10"/>
  <c r="AR52" i="10"/>
  <c r="DT52" i="10"/>
  <c r="FP52" i="10"/>
  <c r="GF52" i="10"/>
  <c r="HS54" i="10"/>
  <c r="CN56" i="10"/>
  <c r="HL56" i="10"/>
  <c r="CU65" i="10"/>
  <c r="DZ65" i="10"/>
  <c r="GL65" i="10"/>
  <c r="HP65" i="10"/>
  <c r="IF65" i="10"/>
  <c r="IU65" i="10"/>
  <c r="GN58" i="10"/>
  <c r="HD58" i="10"/>
  <c r="IJ58" i="10"/>
  <c r="IU73" i="10"/>
  <c r="HY21" i="10"/>
  <c r="R30" i="10"/>
  <c r="HN30" i="10"/>
  <c r="AJ25" i="10"/>
  <c r="AZ25" i="10"/>
  <c r="BP25" i="10"/>
  <c r="CF25" i="10"/>
  <c r="AB26" i="10"/>
  <c r="ER28" i="10"/>
  <c r="AR29" i="10"/>
  <c r="FP29" i="10"/>
  <c r="AA41" i="10"/>
  <c r="BP33" i="10"/>
  <c r="DL33" i="10"/>
  <c r="FH35" i="10"/>
  <c r="GF36" i="10"/>
  <c r="HL36" i="10"/>
  <c r="IJ37" i="10"/>
  <c r="DD38" i="10"/>
  <c r="ER39" i="10"/>
  <c r="L40" i="10"/>
  <c r="T44" i="10"/>
  <c r="T46" i="10"/>
  <c r="AJ46" i="10"/>
  <c r="AZ46" i="10"/>
  <c r="ER49" i="10"/>
  <c r="BH52" i="10"/>
  <c r="BR54" i="10"/>
  <c r="CF52" i="10"/>
  <c r="EA54" i="10"/>
  <c r="GM54" i="10"/>
  <c r="FP56" i="10"/>
  <c r="GF56" i="10"/>
  <c r="GV56" i="10"/>
  <c r="IB56" i="10"/>
  <c r="IR56" i="10"/>
  <c r="R65" i="10"/>
  <c r="AH65" i="10"/>
  <c r="AX65" i="10"/>
  <c r="BN65" i="10"/>
  <c r="CD65" i="10"/>
  <c r="CT65" i="10"/>
  <c r="DJ65" i="10"/>
  <c r="ID65" i="10"/>
  <c r="IS65" i="10"/>
  <c r="T58" i="10"/>
  <c r="AZ58" i="10"/>
  <c r="EZ59" i="10"/>
  <c r="BH60" i="10"/>
  <c r="BX61" i="10"/>
  <c r="FP62" i="10"/>
  <c r="GV62" i="10"/>
  <c r="IT63" i="10"/>
  <c r="AB63" i="10"/>
  <c r="DL63" i="10"/>
  <c r="EB63" i="10"/>
  <c r="ER63" i="10"/>
  <c r="EB64" i="10"/>
  <c r="GN64" i="10"/>
  <c r="HT64" i="10"/>
  <c r="AZ7" i="10"/>
  <c r="ER7" i="10"/>
  <c r="AF30" i="10"/>
  <c r="BL30" i="10"/>
  <c r="CR30" i="10"/>
  <c r="ER26" i="10"/>
  <c r="AP41" i="10"/>
  <c r="BF41" i="10"/>
  <c r="T35" i="10"/>
  <c r="AA50" i="10"/>
  <c r="IV49" i="10"/>
  <c r="AF65" i="10"/>
  <c r="AV65" i="10"/>
  <c r="CB65" i="10"/>
  <c r="CR65" i="10"/>
  <c r="DV65" i="10"/>
  <c r="EL65" i="10"/>
  <c r="FB65" i="10"/>
  <c r="HL57" i="10"/>
  <c r="CN60" i="10"/>
  <c r="DD60" i="10"/>
  <c r="FP60" i="10"/>
  <c r="GV60" i="10"/>
  <c r="AJ62" i="10"/>
  <c r="AZ62" i="10"/>
  <c r="GF62" i="10"/>
  <c r="IT64" i="10"/>
  <c r="ER64" i="10"/>
  <c r="FH64" i="10"/>
  <c r="HD64" i="10"/>
  <c r="IY67" i="10"/>
  <c r="AJ7" i="10"/>
  <c r="IT18" i="10"/>
  <c r="T23" i="10"/>
  <c r="BZ30" i="10"/>
  <c r="AJ26" i="10"/>
  <c r="FX26" i="10"/>
  <c r="GN26" i="10"/>
  <c r="GN30" i="10" s="1"/>
  <c r="HT26" i="10"/>
  <c r="IJ26" i="10"/>
  <c r="BH27" i="10"/>
  <c r="BX27" i="10"/>
  <c r="DD27" i="10"/>
  <c r="AJ28" i="10"/>
  <c r="AZ28" i="10"/>
  <c r="BP28" i="10"/>
  <c r="CN29" i="10"/>
  <c r="DD29" i="10"/>
  <c r="BT41" i="10"/>
  <c r="CJ41" i="10"/>
  <c r="GF32" i="10"/>
  <c r="ER33" i="10"/>
  <c r="FH33" i="10"/>
  <c r="FX33" i="10"/>
  <c r="DD34" i="10"/>
  <c r="DT34" i="10"/>
  <c r="AJ35" i="10"/>
  <c r="AZ35" i="10"/>
  <c r="BP35" i="10"/>
  <c r="CF35" i="10"/>
  <c r="AB36" i="10"/>
  <c r="HT36" i="10"/>
  <c r="IT38" i="10"/>
  <c r="AB38" i="10"/>
  <c r="FP39" i="10"/>
  <c r="IR39" i="10"/>
  <c r="GV46" i="10"/>
  <c r="IB46" i="10"/>
  <c r="HD47" i="10"/>
  <c r="AB48" i="10"/>
  <c r="BH48" i="10"/>
  <c r="DT48" i="10"/>
  <c r="AZ49" i="10"/>
  <c r="BP49" i="10"/>
  <c r="EN54" i="10"/>
  <c r="FD54" i="10"/>
  <c r="FT54" i="10"/>
  <c r="HD52" i="10"/>
  <c r="HD54" i="10" s="1"/>
  <c r="HN54" i="10"/>
  <c r="AR53" i="10"/>
  <c r="AR54" i="10" s="1"/>
  <c r="BH53" i="10"/>
  <c r="BT54" i="10"/>
  <c r="DT53" i="10"/>
  <c r="EZ53" i="10"/>
  <c r="FL54" i="10"/>
  <c r="GV53" i="10"/>
  <c r="L56" i="10"/>
  <c r="AB56" i="10"/>
  <c r="BJ65" i="10"/>
  <c r="BZ65" i="10"/>
  <c r="DF65" i="10"/>
  <c r="HZ65" i="10"/>
  <c r="IX58" i="10"/>
  <c r="L59" i="10"/>
  <c r="BX59" i="10"/>
  <c r="DT59" i="10"/>
  <c r="DD62" i="10"/>
  <c r="EJ62" i="10"/>
  <c r="AZ63" i="10"/>
  <c r="BP63" i="10"/>
  <c r="CF63" i="10"/>
  <c r="IB63" i="10"/>
  <c r="BP64" i="10"/>
  <c r="CV64" i="10"/>
  <c r="AJ64" i="10"/>
  <c r="IY64" i="10"/>
  <c r="GB65" i="10"/>
  <c r="IV64" i="10"/>
  <c r="GV64" i="10"/>
  <c r="GV63" i="10"/>
  <c r="CH65" i="10"/>
  <c r="CX65" i="10"/>
  <c r="EA65" i="10"/>
  <c r="EQ65" i="10"/>
  <c r="FW65" i="10"/>
  <c r="GM65" i="10"/>
  <c r="HR65" i="10"/>
  <c r="IH65" i="10"/>
  <c r="IW65" i="10"/>
  <c r="DD59" i="10"/>
  <c r="BX60" i="10"/>
  <c r="FX60" i="10"/>
  <c r="GN60" i="10"/>
  <c r="IX61" i="10"/>
  <c r="HT61" i="10"/>
  <c r="IJ61" i="10"/>
  <c r="DK65" i="10"/>
  <c r="EP65" i="10"/>
  <c r="FF65" i="10"/>
  <c r="FV65" i="10"/>
  <c r="HB65" i="10"/>
  <c r="ER59" i="10"/>
  <c r="FH59" i="10"/>
  <c r="IR59" i="10"/>
  <c r="IV60" i="10"/>
  <c r="AB60" i="10"/>
  <c r="BH61" i="10"/>
  <c r="FX61" i="10"/>
  <c r="HD61" i="10"/>
  <c r="FT65" i="10"/>
  <c r="GZ65" i="10"/>
  <c r="HN65" i="10"/>
  <c r="BH59" i="10"/>
  <c r="IB59" i="10"/>
  <c r="CV60" i="10"/>
  <c r="DL60" i="10"/>
  <c r="EB60" i="10"/>
  <c r="L61" i="10"/>
  <c r="DL61" i="10"/>
  <c r="GN61" i="10"/>
  <c r="IA65" i="10"/>
  <c r="IV59" i="10"/>
  <c r="AB59" i="10"/>
  <c r="AR59" i="10"/>
  <c r="IX60" i="10"/>
  <c r="GF60" i="10"/>
  <c r="HL60" i="10"/>
  <c r="EB61" i="10"/>
  <c r="ER61" i="10"/>
  <c r="N65" i="10"/>
  <c r="AD65" i="10"/>
  <c r="AT65" i="10"/>
  <c r="IP65" i="10"/>
  <c r="HL61" i="10"/>
  <c r="K65" i="10"/>
  <c r="AA65" i="10"/>
  <c r="IX59" i="10"/>
  <c r="FP59" i="10"/>
  <c r="EZ60" i="10"/>
  <c r="BP61" i="10"/>
  <c r="Z65" i="10"/>
  <c r="BV65" i="10"/>
  <c r="HD59" i="10"/>
  <c r="HT59" i="10"/>
  <c r="EJ60" i="10"/>
  <c r="HT60" i="10"/>
  <c r="IJ60" i="10"/>
  <c r="T61" i="10"/>
  <c r="EJ61" i="10"/>
  <c r="EZ61" i="10"/>
  <c r="GF61" i="10"/>
  <c r="DT61" i="10"/>
  <c r="DT60" i="10"/>
  <c r="FH60" i="10"/>
  <c r="IT60" i="10"/>
  <c r="IV7" i="10"/>
  <c r="CN18" i="10"/>
  <c r="EZ18" i="10"/>
  <c r="GF18" i="10"/>
  <c r="GV18" i="10"/>
  <c r="IR18" i="10"/>
  <c r="AJ20" i="10"/>
  <c r="FX20" i="10"/>
  <c r="GN20" i="10"/>
  <c r="IJ20" i="10"/>
  <c r="IW20" i="10"/>
  <c r="H30" i="10"/>
  <c r="AL30" i="10"/>
  <c r="BR30" i="10"/>
  <c r="CH30" i="10"/>
  <c r="DK30" i="10"/>
  <c r="EA30" i="10"/>
  <c r="EP30" i="10"/>
  <c r="GJ30" i="10"/>
  <c r="GX30" i="10"/>
  <c r="HK30" i="10"/>
  <c r="IA30" i="10"/>
  <c r="IP30" i="10"/>
  <c r="AI30" i="10"/>
  <c r="BO30" i="10"/>
  <c r="FT30" i="10"/>
  <c r="GN24" i="10"/>
  <c r="IT25" i="10"/>
  <c r="FH25" i="10"/>
  <c r="FH26" i="10"/>
  <c r="IR26" i="10"/>
  <c r="IY28" i="10"/>
  <c r="EJ28" i="10"/>
  <c r="HD28" i="10"/>
  <c r="IJ28" i="10"/>
  <c r="BH29" i="10"/>
  <c r="BX29" i="10"/>
  <c r="IR29" i="10"/>
  <c r="J41" i="10"/>
  <c r="Z41" i="10"/>
  <c r="AN41" i="10"/>
  <c r="BD41" i="10"/>
  <c r="BX32" i="10"/>
  <c r="CN32" i="10"/>
  <c r="DK41" i="10"/>
  <c r="DZ41" i="10"/>
  <c r="EP41" i="10"/>
  <c r="FF41" i="10"/>
  <c r="FT41" i="10"/>
  <c r="GH41" i="10"/>
  <c r="HD32" i="10"/>
  <c r="HN41" i="10"/>
  <c r="IA41" i="10"/>
  <c r="IQ41" i="10"/>
  <c r="IR33" i="10"/>
  <c r="GV34" i="10"/>
  <c r="DT35" i="10"/>
  <c r="EZ35" i="10"/>
  <c r="IY36" i="10"/>
  <c r="BX36" i="10"/>
  <c r="DD36" i="10"/>
  <c r="IV37" i="10"/>
  <c r="AR37" i="10"/>
  <c r="EB37" i="10"/>
  <c r="ER37" i="10"/>
  <c r="FH37" i="10"/>
  <c r="CF38" i="10"/>
  <c r="CV38" i="10"/>
  <c r="DL38" i="10"/>
  <c r="IR38" i="10"/>
  <c r="AJ39" i="10"/>
  <c r="AZ39" i="10"/>
  <c r="BP39" i="10"/>
  <c r="GV39" i="10"/>
  <c r="T40" i="10"/>
  <c r="EZ40" i="10"/>
  <c r="IJ40" i="10"/>
  <c r="CU50" i="10"/>
  <c r="DS50" i="10"/>
  <c r="HS50" i="10"/>
  <c r="IQ50" i="10"/>
  <c r="EB44" i="10"/>
  <c r="HL44" i="10"/>
  <c r="IB44" i="10"/>
  <c r="IR44" i="10"/>
  <c r="CN46" i="10"/>
  <c r="DT46" i="10"/>
  <c r="IV47" i="10"/>
  <c r="EB47" i="10"/>
  <c r="FH47" i="10"/>
  <c r="FP48" i="10"/>
  <c r="GV48" i="10"/>
  <c r="AJ49" i="10"/>
  <c r="DT49" i="10"/>
  <c r="EJ49" i="10"/>
  <c r="EZ49" i="10"/>
  <c r="IJ49" i="10"/>
  <c r="AY54" i="10"/>
  <c r="CV52" i="10"/>
  <c r="EB53" i="10"/>
  <c r="HD53" i="10"/>
  <c r="IJ53" i="10"/>
  <c r="T56" i="10"/>
  <c r="FX56" i="10"/>
  <c r="HD56" i="10"/>
  <c r="H65" i="10"/>
  <c r="X65" i="10"/>
  <c r="AZ57" i="10"/>
  <c r="BO65" i="10"/>
  <c r="CE65" i="10"/>
  <c r="EB57" i="10"/>
  <c r="GE65" i="10"/>
  <c r="GU65" i="10"/>
  <c r="HK65" i="10"/>
  <c r="L58" i="10"/>
  <c r="IT58" i="10"/>
  <c r="AR58" i="10"/>
  <c r="FX58" i="10"/>
  <c r="DK73" i="10"/>
  <c r="IA73" i="10"/>
  <c r="AB7" i="10"/>
  <c r="FH8" i="10"/>
  <c r="FH9" i="10" s="1"/>
  <c r="FX8" i="10"/>
  <c r="FX9" i="10" s="1"/>
  <c r="GF8" i="10"/>
  <c r="GF9" i="10" s="1"/>
  <c r="BX17" i="10"/>
  <c r="F30" i="10"/>
  <c r="AY30" i="10"/>
  <c r="CE30" i="10"/>
  <c r="DJ30" i="10"/>
  <c r="DZ30" i="10"/>
  <c r="FD30" i="10"/>
  <c r="GH30" i="10"/>
  <c r="GU30" i="10"/>
  <c r="IN30" i="10"/>
  <c r="AJ24" i="10"/>
  <c r="CB30" i="10"/>
  <c r="DH30" i="10"/>
  <c r="EN30" i="10"/>
  <c r="FH24" i="10"/>
  <c r="HZ30" i="10"/>
  <c r="IR24" i="10"/>
  <c r="EB25" i="10"/>
  <c r="ER25" i="10"/>
  <c r="CF26" i="10"/>
  <c r="CV26" i="10"/>
  <c r="DL26" i="10"/>
  <c r="EB26" i="10"/>
  <c r="BP27" i="10"/>
  <c r="CF27" i="10"/>
  <c r="CV27" i="10"/>
  <c r="GF27" i="10"/>
  <c r="CV29" i="10"/>
  <c r="H41" i="10"/>
  <c r="X41" i="10"/>
  <c r="AL41" i="10"/>
  <c r="BB41" i="10"/>
  <c r="BO41" i="10"/>
  <c r="CE41" i="10"/>
  <c r="CU41" i="10"/>
  <c r="DJ41" i="10"/>
  <c r="DX41" i="10"/>
  <c r="EN41" i="10"/>
  <c r="FD41" i="10"/>
  <c r="FR41" i="10"/>
  <c r="GU41" i="10"/>
  <c r="HK41" i="10"/>
  <c r="HZ41" i="10"/>
  <c r="IP41" i="10"/>
  <c r="IX33" i="10"/>
  <c r="CF33" i="10"/>
  <c r="CV33" i="10"/>
  <c r="HL33" i="10"/>
  <c r="IB33" i="10"/>
  <c r="T34" i="10"/>
  <c r="AJ34" i="10"/>
  <c r="AZ34" i="10"/>
  <c r="FP34" i="10"/>
  <c r="GF34" i="10"/>
  <c r="EJ35" i="10"/>
  <c r="HT35" i="10"/>
  <c r="IJ35" i="10"/>
  <c r="IX36" i="10"/>
  <c r="CN36" i="10"/>
  <c r="FX36" i="10"/>
  <c r="GN36" i="10"/>
  <c r="HD36" i="10"/>
  <c r="HL37" i="10"/>
  <c r="IR37" i="10"/>
  <c r="FP38" i="10"/>
  <c r="GV38" i="10"/>
  <c r="DT39" i="10"/>
  <c r="EZ39" i="10"/>
  <c r="IY40" i="10"/>
  <c r="BX40" i="10"/>
  <c r="DD40" i="10"/>
  <c r="BO50" i="10"/>
  <c r="CM50" i="10"/>
  <c r="GM50" i="10"/>
  <c r="HK50" i="10"/>
  <c r="AZ44" i="10"/>
  <c r="CF44" i="10"/>
  <c r="IY46" i="10"/>
  <c r="DD46" i="10"/>
  <c r="GN46" i="10"/>
  <c r="HD46" i="10"/>
  <c r="HT46" i="10"/>
  <c r="IT47" i="10"/>
  <c r="ER47" i="10"/>
  <c r="IR47" i="10"/>
  <c r="IV48" i="10"/>
  <c r="AJ48" i="10"/>
  <c r="AZ48" i="10"/>
  <c r="GF48" i="10"/>
  <c r="F54" i="10"/>
  <c r="AX54" i="10"/>
  <c r="BN54" i="10"/>
  <c r="P54" i="10"/>
  <c r="CV53" i="10"/>
  <c r="GN56" i="10"/>
  <c r="IT57" i="10"/>
  <c r="AI65" i="10"/>
  <c r="AY65" i="10"/>
  <c r="EZ57" i="10"/>
  <c r="FO65" i="10"/>
  <c r="IY58" i="10"/>
  <c r="CV58" i="10"/>
  <c r="EB58" i="10"/>
  <c r="IV61" i="10"/>
  <c r="CU73" i="10"/>
  <c r="IY69" i="10"/>
  <c r="IY72" i="10"/>
  <c r="IY7" i="10"/>
  <c r="FH7" i="10"/>
  <c r="GN7" i="10"/>
  <c r="BP8" i="10"/>
  <c r="BP9" i="10" s="1"/>
  <c r="DT8" i="10"/>
  <c r="DT9" i="10" s="1"/>
  <c r="HL17" i="10"/>
  <c r="IY20" i="10"/>
  <c r="S30" i="10"/>
  <c r="AH30" i="10"/>
  <c r="BN30" i="10"/>
  <c r="CT30" i="10"/>
  <c r="DX30" i="10"/>
  <c r="EL30" i="10"/>
  <c r="FB30" i="10"/>
  <c r="FR30" i="10"/>
  <c r="GE30" i="10"/>
  <c r="HX30" i="10"/>
  <c r="IL30" i="10"/>
  <c r="AV30" i="10"/>
  <c r="CF24" i="10"/>
  <c r="CV24" i="10"/>
  <c r="DL24" i="10"/>
  <c r="EB24" i="10"/>
  <c r="GT30" i="10"/>
  <c r="IX25" i="10"/>
  <c r="DL25" i="10"/>
  <c r="GV25" i="10"/>
  <c r="HL25" i="10"/>
  <c r="IV26" i="10"/>
  <c r="AZ26" i="10"/>
  <c r="HL26" i="10"/>
  <c r="AJ27" i="10"/>
  <c r="EZ27" i="10"/>
  <c r="FP27" i="10"/>
  <c r="BX28" i="10"/>
  <c r="FX28" i="10"/>
  <c r="DL29" i="10"/>
  <c r="EB29" i="10"/>
  <c r="HL29" i="10"/>
  <c r="IT32" i="10"/>
  <c r="AB32" i="10"/>
  <c r="AY41" i="10"/>
  <c r="BN41" i="10"/>
  <c r="CD41" i="10"/>
  <c r="CT41" i="10"/>
  <c r="DH41" i="10"/>
  <c r="DV41" i="10"/>
  <c r="ER32" i="10"/>
  <c r="FB41" i="10"/>
  <c r="FO41" i="10"/>
  <c r="GE41" i="10"/>
  <c r="GT41" i="10"/>
  <c r="HJ41" i="10"/>
  <c r="HX41" i="10"/>
  <c r="IN41" i="10"/>
  <c r="GF33" i="10"/>
  <c r="IY34" i="10"/>
  <c r="EJ34" i="10"/>
  <c r="IY35" i="10"/>
  <c r="BH35" i="10"/>
  <c r="CN35" i="10"/>
  <c r="L36" i="10"/>
  <c r="AR36" i="10"/>
  <c r="IX37" i="10"/>
  <c r="BP37" i="10"/>
  <c r="CF37" i="10"/>
  <c r="CV37" i="10"/>
  <c r="IB37" i="10"/>
  <c r="IV38" i="10"/>
  <c r="AJ38" i="10"/>
  <c r="AZ38" i="10"/>
  <c r="GF38" i="10"/>
  <c r="IX39" i="10"/>
  <c r="EJ39" i="10"/>
  <c r="HT39" i="10"/>
  <c r="IJ39" i="10"/>
  <c r="IX40" i="10"/>
  <c r="CN40" i="10"/>
  <c r="FX40" i="10"/>
  <c r="GN40" i="10"/>
  <c r="HD40" i="10"/>
  <c r="IV44" i="10"/>
  <c r="BP44" i="10"/>
  <c r="EZ44" i="10"/>
  <c r="FP44" i="10"/>
  <c r="GF44" i="10"/>
  <c r="AB46" i="10"/>
  <c r="BH46" i="10"/>
  <c r="IY47" i="10"/>
  <c r="BP47" i="10"/>
  <c r="CV47" i="10"/>
  <c r="DD48" i="10"/>
  <c r="EJ48" i="10"/>
  <c r="IX49" i="10"/>
  <c r="BH49" i="10"/>
  <c r="BX49" i="10"/>
  <c r="CN49" i="10"/>
  <c r="HT49" i="10"/>
  <c r="II54" i="10"/>
  <c r="AQ54" i="10"/>
  <c r="IY56" i="10"/>
  <c r="BH56" i="10"/>
  <c r="ER56" i="10"/>
  <c r="IY57" i="10"/>
  <c r="BP57" i="10"/>
  <c r="EY65" i="10"/>
  <c r="IJ57" i="10"/>
  <c r="DL58" i="10"/>
  <c r="GV58" i="10"/>
  <c r="HL58" i="10"/>
  <c r="IB58" i="10"/>
  <c r="F73" i="10"/>
  <c r="IT68" i="10"/>
  <c r="IY70" i="10"/>
  <c r="IY71" i="10"/>
  <c r="T7" i="10"/>
  <c r="EJ23" i="10"/>
  <c r="EY30" i="10"/>
  <c r="FO30" i="10"/>
  <c r="GD30" i="10"/>
  <c r="GR30" i="10"/>
  <c r="HF30" i="10"/>
  <c r="HV30" i="10"/>
  <c r="II30" i="10"/>
  <c r="IV24" i="10"/>
  <c r="FN30" i="10"/>
  <c r="IJ25" i="10"/>
  <c r="IV28" i="10"/>
  <c r="IX29" i="10"/>
  <c r="S41" i="10"/>
  <c r="AI41" i="10"/>
  <c r="AX41" i="10"/>
  <c r="BL41" i="10"/>
  <c r="CB41" i="10"/>
  <c r="CR41" i="10"/>
  <c r="DF41" i="10"/>
  <c r="DT32" i="10"/>
  <c r="EI41" i="10"/>
  <c r="EY41" i="10"/>
  <c r="FN41" i="10"/>
  <c r="GD41" i="10"/>
  <c r="GR41" i="10"/>
  <c r="HH41" i="10"/>
  <c r="HV41" i="10"/>
  <c r="IL41" i="10"/>
  <c r="IT33" i="10"/>
  <c r="IT36" i="10"/>
  <c r="IY39" i="10"/>
  <c r="K50" i="10"/>
  <c r="EI50" i="10"/>
  <c r="IT44" i="10"/>
  <c r="IV46" i="10"/>
  <c r="IY48" i="10"/>
  <c r="R54" i="10"/>
  <c r="BX52" i="10"/>
  <c r="CL54" i="10"/>
  <c r="EV54" i="10"/>
  <c r="GP54" i="10"/>
  <c r="HC54" i="10"/>
  <c r="HR54" i="10"/>
  <c r="IH54" i="10"/>
  <c r="DD53" i="10"/>
  <c r="AN54" i="10"/>
  <c r="CN57" i="10"/>
  <c r="AJ58" i="10"/>
  <c r="BP58" i="10"/>
  <c r="IY62" i="10"/>
  <c r="S73" i="10"/>
  <c r="AI73" i="10"/>
  <c r="EI73" i="10"/>
  <c r="EY73" i="10"/>
  <c r="IY32" i="10"/>
  <c r="FP7" i="10"/>
  <c r="CN7" i="10"/>
  <c r="HU21" i="10"/>
  <c r="DT15" i="10"/>
  <c r="AB16" i="10"/>
  <c r="EZ16" i="10"/>
  <c r="GF16" i="10"/>
  <c r="GV16" i="10"/>
  <c r="CK21" i="10"/>
  <c r="CK111" i="10" s="1"/>
  <c r="CK114" i="10" s="1"/>
  <c r="IS20" i="10"/>
  <c r="GV20" i="10"/>
  <c r="IR20" i="10"/>
  <c r="AD30" i="10"/>
  <c r="AT30" i="10"/>
  <c r="BJ30" i="10"/>
  <c r="EX30" i="10"/>
  <c r="GP30" i="10"/>
  <c r="HD23" i="10"/>
  <c r="HS30" i="10"/>
  <c r="IH30" i="10"/>
  <c r="T24" i="10"/>
  <c r="BV30" i="10"/>
  <c r="DB30" i="10"/>
  <c r="EH30" i="10"/>
  <c r="FP25" i="10"/>
  <c r="IY26" i="10"/>
  <c r="EZ26" i="10"/>
  <c r="FP26" i="10"/>
  <c r="DT27" i="10"/>
  <c r="CF28" i="10"/>
  <c r="IB28" i="10"/>
  <c r="IR28" i="10"/>
  <c r="AJ29" i="10"/>
  <c r="AZ29" i="10"/>
  <c r="BP29" i="10"/>
  <c r="R41" i="10"/>
  <c r="AH41" i="10"/>
  <c r="AV41" i="10"/>
  <c r="BJ41" i="10"/>
  <c r="CF32" i="10"/>
  <c r="CP41" i="10"/>
  <c r="DC41" i="10"/>
  <c r="DS41" i="10"/>
  <c r="EH41" i="10"/>
  <c r="EX41" i="10"/>
  <c r="FL41" i="10"/>
  <c r="GB41" i="10"/>
  <c r="GV32" i="10"/>
  <c r="HL32" i="10"/>
  <c r="HT32" i="10"/>
  <c r="II41" i="10"/>
  <c r="IW41" i="10"/>
  <c r="DT33" i="10"/>
  <c r="GN33" i="10"/>
  <c r="IX34" i="10"/>
  <c r="BX34" i="10"/>
  <c r="IV35" i="10"/>
  <c r="AB35" i="10"/>
  <c r="IR35" i="10"/>
  <c r="GV36" i="10"/>
  <c r="IB36" i="10"/>
  <c r="IT37" i="10"/>
  <c r="AJ37" i="10"/>
  <c r="FP37" i="10"/>
  <c r="DT38" i="10"/>
  <c r="HD38" i="10"/>
  <c r="HT38" i="10"/>
  <c r="IJ38" i="10"/>
  <c r="BX39" i="10"/>
  <c r="FH39" i="10"/>
  <c r="FX39" i="10"/>
  <c r="GN39" i="10"/>
  <c r="IT40" i="10"/>
  <c r="AB40" i="10"/>
  <c r="DL40" i="10"/>
  <c r="EB40" i="10"/>
  <c r="ER40" i="10"/>
  <c r="AI50" i="10"/>
  <c r="BG50" i="10"/>
  <c r="FG50" i="10"/>
  <c r="GE50" i="10"/>
  <c r="CN44" i="10"/>
  <c r="DD44" i="10"/>
  <c r="DT44" i="10"/>
  <c r="IT46" i="10"/>
  <c r="HL46" i="10"/>
  <c r="IR46" i="10"/>
  <c r="AJ47" i="10"/>
  <c r="IX48" i="10"/>
  <c r="AR48" i="10"/>
  <c r="BX48" i="10"/>
  <c r="IT49" i="10"/>
  <c r="AB49" i="10"/>
  <c r="FH49" i="10"/>
  <c r="IR49" i="10"/>
  <c r="CJ54" i="10"/>
  <c r="ET54" i="10"/>
  <c r="FJ54" i="10"/>
  <c r="FW54" i="10"/>
  <c r="HB54" i="10"/>
  <c r="HT52" i="10"/>
  <c r="CM54" i="10"/>
  <c r="DC54" i="10"/>
  <c r="IB53" i="10"/>
  <c r="IR53" i="10"/>
  <c r="IV57" i="10"/>
  <c r="BG65" i="10"/>
  <c r="DP65" i="10"/>
  <c r="FX57" i="10"/>
  <c r="EJ58" i="10"/>
  <c r="IT59" i="10"/>
  <c r="IY60" i="10"/>
  <c r="IY61" i="10"/>
  <c r="IV63" i="10"/>
  <c r="DC73" i="10"/>
  <c r="IY68" i="10"/>
  <c r="CM30" i="10"/>
  <c r="DR30" i="10"/>
  <c r="IY24" i="10"/>
  <c r="AP30" i="10"/>
  <c r="IY25" i="10"/>
  <c r="P41" i="10"/>
  <c r="AF41" i="10"/>
  <c r="AT41" i="10"/>
  <c r="BH32" i="10"/>
  <c r="BW41" i="10"/>
  <c r="CM41" i="10"/>
  <c r="DB41" i="10"/>
  <c r="DR41" i="10"/>
  <c r="EF41" i="10"/>
  <c r="EV41" i="10"/>
  <c r="FJ41" i="10"/>
  <c r="FZ41" i="10"/>
  <c r="GM41" i="10"/>
  <c r="HC41" i="10"/>
  <c r="HS41" i="10"/>
  <c r="IH41" i="10"/>
  <c r="IU41" i="10"/>
  <c r="IY33" i="10"/>
  <c r="IV34" i="10"/>
  <c r="IT35" i="10"/>
  <c r="IX38" i="10"/>
  <c r="IV39" i="10"/>
  <c r="EA50" i="10"/>
  <c r="EY50" i="10"/>
  <c r="IW50" i="10"/>
  <c r="IY44" i="10"/>
  <c r="IX46" i="10"/>
  <c r="CH54" i="10"/>
  <c r="CX54" i="10"/>
  <c r="ER52" i="10"/>
  <c r="GL54" i="10"/>
  <c r="EZ56" i="10"/>
  <c r="AB57" i="10"/>
  <c r="BF65" i="10"/>
  <c r="DN65" i="10"/>
  <c r="HT58" i="10"/>
  <c r="IT61" i="10"/>
  <c r="BW73" i="10"/>
  <c r="CM73" i="10"/>
  <c r="GM73" i="10"/>
  <c r="HC73" i="10"/>
  <c r="HS73" i="10"/>
  <c r="GZ30" i="10"/>
  <c r="GV7" i="10"/>
  <c r="BW30" i="10"/>
  <c r="AB8" i="10"/>
  <c r="AB9" i="10" s="1"/>
  <c r="AR8" i="10"/>
  <c r="AR9" i="10" s="1"/>
  <c r="DL11" i="10"/>
  <c r="T20" i="10"/>
  <c r="K30" i="10"/>
  <c r="Z30" i="10"/>
  <c r="BF30" i="10"/>
  <c r="DP30" i="10"/>
  <c r="EF30" i="10"/>
  <c r="FJ30" i="10"/>
  <c r="GM30" i="10"/>
  <c r="HB30" i="10"/>
  <c r="HP30" i="10"/>
  <c r="IS30" i="10"/>
  <c r="CN24" i="10"/>
  <c r="DD24" i="10"/>
  <c r="DT24" i="10"/>
  <c r="EJ24" i="10"/>
  <c r="IF30" i="10"/>
  <c r="DD25" i="10"/>
  <c r="DT25" i="10"/>
  <c r="HT25" i="10"/>
  <c r="BH26" i="10"/>
  <c r="HD26" i="10"/>
  <c r="AR27" i="10"/>
  <c r="FH27" i="10"/>
  <c r="T32" i="10"/>
  <c r="AD41" i="10"/>
  <c r="AQ41" i="10"/>
  <c r="BG41" i="10"/>
  <c r="BV41" i="10"/>
  <c r="CL41" i="10"/>
  <c r="CZ41" i="10"/>
  <c r="DP41" i="10"/>
  <c r="EJ32" i="10"/>
  <c r="EZ32" i="10"/>
  <c r="FW41" i="10"/>
  <c r="GL41" i="10"/>
  <c r="HB41" i="10"/>
  <c r="HR41" i="10"/>
  <c r="IF41" i="10"/>
  <c r="IS41" i="10"/>
  <c r="BH33" i="10"/>
  <c r="EB33" i="10"/>
  <c r="IT34" i="10"/>
  <c r="IX35" i="10"/>
  <c r="GF35" i="10"/>
  <c r="HL35" i="10"/>
  <c r="IV36" i="10"/>
  <c r="EJ36" i="10"/>
  <c r="FP36" i="10"/>
  <c r="IY37" i="10"/>
  <c r="DD37" i="10"/>
  <c r="GN37" i="10"/>
  <c r="HD37" i="10"/>
  <c r="HT37" i="10"/>
  <c r="BH38" i="10"/>
  <c r="ER38" i="10"/>
  <c r="FH38" i="10"/>
  <c r="FX38" i="10"/>
  <c r="IT39" i="10"/>
  <c r="CV39" i="10"/>
  <c r="DL39" i="10"/>
  <c r="EB39" i="10"/>
  <c r="AZ40" i="10"/>
  <c r="BP40" i="10"/>
  <c r="CF40" i="10"/>
  <c r="HL40" i="10"/>
  <c r="EV50" i="10"/>
  <c r="IU50" i="10"/>
  <c r="IX44" i="10"/>
  <c r="AB44" i="10"/>
  <c r="AR44" i="10"/>
  <c r="BH44" i="10"/>
  <c r="GN44" i="10"/>
  <c r="EZ46" i="10"/>
  <c r="GF46" i="10"/>
  <c r="GN47" i="10"/>
  <c r="HT47" i="10"/>
  <c r="IT48" i="10"/>
  <c r="IB48" i="10"/>
  <c r="CV49" i="10"/>
  <c r="GF49" i="10"/>
  <c r="GV49" i="10"/>
  <c r="HL49" i="10"/>
  <c r="DK54" i="10"/>
  <c r="EQ54" i="10"/>
  <c r="FP53" i="10"/>
  <c r="FP54" i="10" s="1"/>
  <c r="BP56" i="10"/>
  <c r="IX57" i="10"/>
  <c r="BD65" i="10"/>
  <c r="GN57" i="10"/>
  <c r="IQ65" i="10"/>
  <c r="BX58" i="10"/>
  <c r="IY59" i="10"/>
  <c r="BG73" i="10"/>
  <c r="GF94" i="10"/>
  <c r="IU98" i="10"/>
  <c r="IV94" i="10"/>
  <c r="GE98" i="10"/>
  <c r="AL54" i="10"/>
  <c r="IY45" i="10"/>
  <c r="IS50" i="10"/>
  <c r="EB12" i="10"/>
  <c r="IB13" i="10"/>
  <c r="AJ15" i="10"/>
  <c r="FH15" i="10"/>
  <c r="HD16" i="10"/>
  <c r="DL8" i="10"/>
  <c r="DL9" i="10" s="1"/>
  <c r="GN8" i="10"/>
  <c r="GN9" i="10" s="1"/>
  <c r="HL16" i="10"/>
  <c r="CN17" i="10"/>
  <c r="DD17" i="10"/>
  <c r="DT17" i="10"/>
  <c r="EZ17" i="10"/>
  <c r="FP17" i="10"/>
  <c r="T18" i="10"/>
  <c r="AJ18" i="10"/>
  <c r="FH18" i="10"/>
  <c r="HD18" i="10"/>
  <c r="IJ15" i="10"/>
  <c r="AJ8" i="10"/>
  <c r="AJ9" i="10" s="1"/>
  <c r="AZ8" i="10"/>
  <c r="AZ9" i="10" s="1"/>
  <c r="BH8" i="10"/>
  <c r="BH9" i="10" s="1"/>
  <c r="EZ8" i="10"/>
  <c r="EZ9" i="10" s="1"/>
  <c r="FP8" i="10"/>
  <c r="FP9" i="10" s="1"/>
  <c r="BJ9" i="10"/>
  <c r="AR11" i="10"/>
  <c r="IJ17" i="10"/>
  <c r="CF18" i="10"/>
  <c r="DL18" i="10"/>
  <c r="ER18" i="10"/>
  <c r="IJ18" i="10"/>
  <c r="CV14" i="10"/>
  <c r="EB8" i="10"/>
  <c r="EB9" i="10" s="1"/>
  <c r="CV8" i="10"/>
  <c r="CV9" i="10" s="1"/>
  <c r="IB8" i="10"/>
  <c r="IB9" i="10" s="1"/>
  <c r="CN8" i="10"/>
  <c r="CN9" i="10" s="1"/>
  <c r="DD8" i="10"/>
  <c r="DD9" i="10" s="1"/>
  <c r="HT8" i="10"/>
  <c r="HT9" i="10" s="1"/>
  <c r="IJ8" i="10"/>
  <c r="IJ9" i="10" s="1"/>
  <c r="IR8" i="10"/>
  <c r="IR9" i="10" s="1"/>
  <c r="AR12" i="10"/>
  <c r="BP13" i="10"/>
  <c r="L14" i="10"/>
  <c r="AR14" i="10"/>
  <c r="BP17" i="10"/>
  <c r="CF17" i="10"/>
  <c r="AB18" i="10"/>
  <c r="HL8" i="10"/>
  <c r="HL9" i="10" s="1"/>
  <c r="IV8" i="10"/>
  <c r="IV9" i="10" s="1"/>
  <c r="EB11" i="10"/>
  <c r="DL13" i="10"/>
  <c r="EB17" i="10"/>
  <c r="ER17" i="10"/>
  <c r="HD17" i="10"/>
  <c r="AR18" i="10"/>
  <c r="DD18" i="10"/>
  <c r="BH14" i="10"/>
  <c r="CF11" i="10"/>
  <c r="FX13" i="10"/>
  <c r="IJ12" i="10"/>
  <c r="HT15" i="10"/>
  <c r="DT13" i="10"/>
  <c r="GV13" i="10"/>
  <c r="T14" i="10"/>
  <c r="AJ14" i="10"/>
  <c r="BH15" i="10"/>
  <c r="T12" i="10"/>
  <c r="DD15" i="10"/>
  <c r="HT13" i="10"/>
  <c r="BH11" i="10"/>
  <c r="DD11" i="10"/>
  <c r="BX12" i="10"/>
  <c r="DT12" i="10"/>
  <c r="DT14" i="10"/>
  <c r="FP14" i="10"/>
  <c r="IR14" i="10"/>
  <c r="FX11" i="10"/>
  <c r="GN11" i="10"/>
  <c r="IP19" i="10"/>
  <c r="IP21" i="10" s="1"/>
  <c r="HD14" i="10"/>
  <c r="AZ16" i="10"/>
  <c r="BP16" i="10"/>
  <c r="CF16" i="10"/>
  <c r="BH17" i="10"/>
  <c r="EJ12" i="10"/>
  <c r="BH13" i="10"/>
  <c r="CN13" i="10"/>
  <c r="DD13" i="10"/>
  <c r="FH14" i="10"/>
  <c r="T16" i="10"/>
  <c r="IB16" i="10"/>
  <c r="BH18" i="10"/>
  <c r="BX18" i="10"/>
  <c r="FX18" i="10"/>
  <c r="BP11" i="10"/>
  <c r="FP11" i="10"/>
  <c r="BF19" i="10"/>
  <c r="BF21" i="10" s="1"/>
  <c r="EZ12" i="10"/>
  <c r="AZ14" i="10"/>
  <c r="IV15" i="10"/>
  <c r="AR15" i="10"/>
  <c r="CV18" i="10"/>
  <c r="BT19" i="10"/>
  <c r="BT21" i="10" s="1"/>
  <c r="IX18" i="10"/>
  <c r="EB18" i="10"/>
  <c r="CX19" i="10"/>
  <c r="CX21" i="10" s="1"/>
  <c r="CN16" i="10"/>
  <c r="T17" i="10"/>
  <c r="FP18" i="10"/>
  <c r="IR11" i="10"/>
  <c r="CE19" i="10"/>
  <c r="CE21" i="10" s="1"/>
  <c r="CU19" i="10"/>
  <c r="CU21" i="10" s="1"/>
  <c r="EP19" i="10"/>
  <c r="EP21" i="10" s="1"/>
  <c r="FF19" i="10"/>
  <c r="FF21" i="10" s="1"/>
  <c r="GL19" i="10"/>
  <c r="GL21" i="10" s="1"/>
  <c r="CV15" i="10"/>
  <c r="IB17" i="10"/>
  <c r="AZ18" i="10"/>
  <c r="BP18" i="10"/>
  <c r="AB12" i="10"/>
  <c r="EN19" i="10"/>
  <c r="EN21" i="10" s="1"/>
  <c r="HS19" i="10"/>
  <c r="HS21" i="10" s="1"/>
  <c r="EJ13" i="10"/>
  <c r="DD14" i="10"/>
  <c r="FP15" i="10"/>
  <c r="GF15" i="10"/>
  <c r="GV15" i="10"/>
  <c r="EJ17" i="10"/>
  <c r="IY18" i="10"/>
  <c r="BP12" i="10"/>
  <c r="IQ19" i="10"/>
  <c r="DT18" i="10"/>
  <c r="EJ18" i="10"/>
  <c r="HT18" i="10"/>
  <c r="HL18" i="10"/>
  <c r="IB18" i="10"/>
  <c r="GN18" i="10"/>
  <c r="IV18" i="10"/>
  <c r="AJ11" i="10"/>
  <c r="EA19" i="10"/>
  <c r="EA21" i="10" s="1"/>
  <c r="IX15" i="10"/>
  <c r="IY16" i="10"/>
  <c r="AF19" i="10"/>
  <c r="AF21" i="10" s="1"/>
  <c r="AZ11" i="10"/>
  <c r="AQ19" i="10"/>
  <c r="AQ21" i="10" s="1"/>
  <c r="FD19" i="10"/>
  <c r="FD21" i="10" s="1"/>
  <c r="CN14" i="10"/>
  <c r="BX11" i="10"/>
  <c r="HT11" i="10"/>
  <c r="IJ11" i="10"/>
  <c r="P19" i="10"/>
  <c r="P21" i="10" s="1"/>
  <c r="AP19" i="10"/>
  <c r="AP21" i="10" s="1"/>
  <c r="BH12" i="10"/>
  <c r="CD19" i="10"/>
  <c r="CD21" i="10" s="1"/>
  <c r="CT19" i="10"/>
  <c r="CT21" i="10" s="1"/>
  <c r="DJ19" i="10"/>
  <c r="DJ21" i="10" s="1"/>
  <c r="DZ19" i="10"/>
  <c r="DZ21" i="10" s="1"/>
  <c r="EL19" i="10"/>
  <c r="EL21" i="10" s="1"/>
  <c r="FH12" i="10"/>
  <c r="FX12" i="10"/>
  <c r="GH19" i="10"/>
  <c r="GH21" i="10" s="1"/>
  <c r="IN19" i="10"/>
  <c r="IN21" i="10" s="1"/>
  <c r="ER13" i="10"/>
  <c r="FH13" i="10"/>
  <c r="HL13" i="10"/>
  <c r="DL14" i="10"/>
  <c r="EB14" i="10"/>
  <c r="ER14" i="10"/>
  <c r="AZ15" i="10"/>
  <c r="BP15" i="10"/>
  <c r="CF15" i="10"/>
  <c r="DT16" i="10"/>
  <c r="EJ16" i="10"/>
  <c r="IJ16" i="10"/>
  <c r="IX17" i="10"/>
  <c r="DD16" i="10"/>
  <c r="FX17" i="10"/>
  <c r="ER11" i="10"/>
  <c r="FH11" i="10"/>
  <c r="AN19" i="10"/>
  <c r="AN21" i="10" s="1"/>
  <c r="BO19" i="10"/>
  <c r="BO21" i="10" s="1"/>
  <c r="CB19" i="10"/>
  <c r="CB21" i="10" s="1"/>
  <c r="CR19" i="10"/>
  <c r="CR21" i="10" s="1"/>
  <c r="DH19" i="10"/>
  <c r="DH21" i="10" s="1"/>
  <c r="DX19" i="10"/>
  <c r="DX21" i="10" s="1"/>
  <c r="EY19" i="10"/>
  <c r="EY21" i="10" s="1"/>
  <c r="FO19" i="10"/>
  <c r="FO21" i="10" s="1"/>
  <c r="GT19" i="10"/>
  <c r="GT21" i="10" s="1"/>
  <c r="HL12" i="10"/>
  <c r="IL19" i="10"/>
  <c r="IL21" i="10" s="1"/>
  <c r="IJ13" i="10"/>
  <c r="GV14" i="10"/>
  <c r="HL14" i="10"/>
  <c r="EJ15" i="10"/>
  <c r="EZ15" i="10"/>
  <c r="AR16" i="10"/>
  <c r="FH16" i="10"/>
  <c r="IV17" i="10"/>
  <c r="AR17" i="10"/>
  <c r="AD19" i="10"/>
  <c r="AD21" i="10" s="1"/>
  <c r="BX14" i="10"/>
  <c r="HT16" i="10"/>
  <c r="GN17" i="10"/>
  <c r="GF11" i="10"/>
  <c r="GV11" i="10"/>
  <c r="K19" i="10"/>
  <c r="K21" i="10" s="1"/>
  <c r="AL19" i="10"/>
  <c r="AL21" i="10" s="1"/>
  <c r="AX19" i="10"/>
  <c r="AX21" i="10" s="1"/>
  <c r="BN19" i="10"/>
  <c r="BN21" i="10" s="1"/>
  <c r="BZ19" i="10"/>
  <c r="BZ21" i="10" s="1"/>
  <c r="CV12" i="10"/>
  <c r="DL12" i="10"/>
  <c r="DV19" i="10"/>
  <c r="DV21" i="10" s="1"/>
  <c r="EI19" i="10"/>
  <c r="EI21" i="10" s="1"/>
  <c r="EX19" i="10"/>
  <c r="EX21" i="10" s="1"/>
  <c r="FN19" i="10"/>
  <c r="FN21" i="10" s="1"/>
  <c r="GR19" i="10"/>
  <c r="GR21" i="10" s="1"/>
  <c r="IB12" i="10"/>
  <c r="CF13" i="10"/>
  <c r="CV13" i="10"/>
  <c r="IX14" i="10"/>
  <c r="AB14" i="10"/>
  <c r="FX15" i="10"/>
  <c r="GN15" i="10"/>
  <c r="BH16" i="10"/>
  <c r="BX16" i="10"/>
  <c r="FX16" i="10"/>
  <c r="GN16" i="10"/>
  <c r="CV17" i="10"/>
  <c r="DL17" i="10"/>
  <c r="AB15" i="10"/>
  <c r="J19" i="10"/>
  <c r="J21" i="10" s="1"/>
  <c r="AV19" i="10"/>
  <c r="AV21" i="10" s="1"/>
  <c r="BL19" i="10"/>
  <c r="BL21" i="10" s="1"/>
  <c r="DC19" i="10"/>
  <c r="DC21" i="10" s="1"/>
  <c r="DS19" i="10"/>
  <c r="DS21" i="10" s="1"/>
  <c r="EH19" i="10"/>
  <c r="EH21" i="10" s="1"/>
  <c r="FL19" i="10"/>
  <c r="FL21" i="10" s="1"/>
  <c r="GB19" i="10"/>
  <c r="GB21" i="10" s="1"/>
  <c r="GP19" i="10"/>
  <c r="GP21" i="10" s="1"/>
  <c r="AJ13" i="10"/>
  <c r="IV14" i="10"/>
  <c r="BP14" i="10"/>
  <c r="CF14" i="10"/>
  <c r="T15" i="10"/>
  <c r="IV16" i="10"/>
  <c r="GV17" i="10"/>
  <c r="R19" i="10"/>
  <c r="R21" i="10" s="1"/>
  <c r="BD19" i="10"/>
  <c r="BD21" i="10" s="1"/>
  <c r="DK19" i="10"/>
  <c r="DK21" i="10" s="1"/>
  <c r="AR13" i="10"/>
  <c r="L15" i="10"/>
  <c r="CV11" i="10"/>
  <c r="H19" i="10"/>
  <c r="H21" i="10" s="1"/>
  <c r="AI19" i="10"/>
  <c r="AI21" i="10" s="1"/>
  <c r="AZ12" i="10"/>
  <c r="BJ19" i="10"/>
  <c r="BJ21" i="10" s="1"/>
  <c r="BW19" i="10"/>
  <c r="BW21" i="10" s="1"/>
  <c r="DB19" i="10"/>
  <c r="DB21" i="10" s="1"/>
  <c r="DR19" i="10"/>
  <c r="DR21" i="10" s="1"/>
  <c r="EF19" i="10"/>
  <c r="EF21" i="10" s="1"/>
  <c r="ET19" i="10"/>
  <c r="ET21" i="10" s="1"/>
  <c r="FJ19" i="10"/>
  <c r="FJ21" i="10" s="1"/>
  <c r="GF12" i="10"/>
  <c r="GN12" i="10"/>
  <c r="HB19" i="10"/>
  <c r="HB21" i="10" s="1"/>
  <c r="HR19" i="10"/>
  <c r="HR21" i="10" s="1"/>
  <c r="IH19" i="10"/>
  <c r="IH21" i="10" s="1"/>
  <c r="EZ13" i="10"/>
  <c r="FP13" i="10"/>
  <c r="EJ14" i="10"/>
  <c r="EZ14" i="10"/>
  <c r="BX15" i="10"/>
  <c r="CN15" i="10"/>
  <c r="IR15" i="10"/>
  <c r="IT16" i="10"/>
  <c r="IX16" i="10"/>
  <c r="DL16" i="10"/>
  <c r="EB16" i="10"/>
  <c r="IR16" i="10"/>
  <c r="HT17" i="10"/>
  <c r="FV19" i="10"/>
  <c r="FV21" i="10" s="1"/>
  <c r="BR19" i="10"/>
  <c r="BR21" i="10" s="1"/>
  <c r="FT19" i="10"/>
  <c r="FT21" i="10" s="1"/>
  <c r="L13" i="10"/>
  <c r="FH17" i="10"/>
  <c r="DT11" i="10"/>
  <c r="EJ11" i="10"/>
  <c r="EZ11" i="10"/>
  <c r="L12" i="10"/>
  <c r="AH19" i="10"/>
  <c r="AH21" i="10" s="1"/>
  <c r="BG19" i="10"/>
  <c r="BG21" i="10" s="1"/>
  <c r="BV19" i="10"/>
  <c r="BV21" i="10" s="1"/>
  <c r="CN12" i="10"/>
  <c r="CZ19" i="10"/>
  <c r="CZ21" i="10" s="1"/>
  <c r="DP19" i="10"/>
  <c r="DP21" i="10" s="1"/>
  <c r="ED19" i="10"/>
  <c r="ED21" i="10" s="1"/>
  <c r="EQ19" i="10"/>
  <c r="EQ21" i="10" s="1"/>
  <c r="FG19" i="10"/>
  <c r="FG21" i="10" s="1"/>
  <c r="FW19" i="10"/>
  <c r="FW21" i="10" s="1"/>
  <c r="GM19" i="10"/>
  <c r="GM21" i="10" s="1"/>
  <c r="HP19" i="10"/>
  <c r="IF19" i="10"/>
  <c r="IF21" i="10" s="1"/>
  <c r="IR12" i="10"/>
  <c r="BX13" i="10"/>
  <c r="IR13" i="10"/>
  <c r="FX14" i="10"/>
  <c r="GN14" i="10"/>
  <c r="HT14" i="10"/>
  <c r="IJ14" i="10"/>
  <c r="DL15" i="10"/>
  <c r="EB15" i="10"/>
  <c r="ER15" i="10"/>
  <c r="AJ16" i="10"/>
  <c r="FP16" i="10"/>
  <c r="AJ17" i="10"/>
  <c r="AZ17" i="10"/>
  <c r="IR17" i="10"/>
  <c r="IB14" i="10"/>
  <c r="GF13" i="10"/>
  <c r="GJ19" i="10"/>
  <c r="GJ21" i="10" s="1"/>
  <c r="GN13" i="10"/>
  <c r="EB13" i="10"/>
  <c r="AY19" i="10"/>
  <c r="AY21" i="10" s="1"/>
  <c r="AZ13" i="10"/>
  <c r="IY13" i="10"/>
  <c r="IV13" i="10"/>
  <c r="T13" i="10"/>
  <c r="AB13" i="10"/>
  <c r="GD19" i="10"/>
  <c r="GD21" i="10" s="1"/>
  <c r="IX13" i="10"/>
  <c r="II19" i="10"/>
  <c r="II21" i="10" s="1"/>
  <c r="ID19" i="10"/>
  <c r="ID21" i="10" s="1"/>
  <c r="GZ11" i="10"/>
  <c r="GZ19" i="10" s="1"/>
  <c r="GZ21" i="10" s="1"/>
  <c r="GY19" i="10"/>
  <c r="GY21" i="10" s="1"/>
  <c r="IU11" i="10"/>
  <c r="IU19" i="10" s="1"/>
  <c r="HJ19" i="10"/>
  <c r="HJ21" i="10" s="1"/>
  <c r="HL11" i="10"/>
  <c r="HK19" i="10"/>
  <c r="HK21" i="10" s="1"/>
  <c r="HZ19" i="10"/>
  <c r="HZ21" i="10" s="1"/>
  <c r="HX19" i="10"/>
  <c r="HX21" i="10" s="1"/>
  <c r="IB11" i="10"/>
  <c r="IA19" i="10"/>
  <c r="IA21" i="10" s="1"/>
  <c r="CM19" i="10"/>
  <c r="CM21" i="10" s="1"/>
  <c r="CL19" i="10"/>
  <c r="CL21" i="10" s="1"/>
  <c r="W19" i="10"/>
  <c r="W21" i="10" s="1"/>
  <c r="W111" i="10" s="1"/>
  <c r="W114" i="10" s="1"/>
  <c r="Y19" i="10"/>
  <c r="Y21" i="10" s="1"/>
  <c r="Y111" i="10" s="1"/>
  <c r="Y114" i="10" s="1"/>
  <c r="Z11" i="10"/>
  <c r="Z19" i="10" s="1"/>
  <c r="Z21" i="10" s="1"/>
  <c r="IW19" i="10"/>
  <c r="IW21" i="10" s="1"/>
  <c r="AA11" i="10"/>
  <c r="AA19" i="10" s="1"/>
  <c r="AA21" i="10" s="1"/>
  <c r="X11" i="10"/>
  <c r="X19" i="10" s="1"/>
  <c r="X21" i="10" s="1"/>
  <c r="V19" i="10"/>
  <c r="V21" i="10" s="1"/>
  <c r="IT14" i="10"/>
  <c r="IX24" i="10"/>
  <c r="J30" i="10"/>
  <c r="L8" i="10"/>
  <c r="BX8" i="10"/>
  <c r="BX9" i="10" s="1"/>
  <c r="EJ8" i="10"/>
  <c r="EJ9" i="10" s="1"/>
  <c r="GV8" i="10"/>
  <c r="GV9" i="10" s="1"/>
  <c r="IT8" i="10"/>
  <c r="IT9" i="10" s="1"/>
  <c r="V9" i="10"/>
  <c r="AD9" i="10"/>
  <c r="AL9" i="10"/>
  <c r="AT9" i="10"/>
  <c r="CH9" i="10"/>
  <c r="CP9" i="10"/>
  <c r="CX9" i="10"/>
  <c r="DF9" i="10"/>
  <c r="ET9" i="10"/>
  <c r="FB9" i="10"/>
  <c r="FJ9" i="10"/>
  <c r="FR9" i="10"/>
  <c r="HF9" i="10"/>
  <c r="HN9" i="10"/>
  <c r="HV9" i="10"/>
  <c r="ID9" i="10"/>
  <c r="AJ12" i="10"/>
  <c r="CF12" i="10"/>
  <c r="ER12" i="10"/>
  <c r="HD12" i="10"/>
  <c r="L17" i="10"/>
  <c r="DT20" i="10"/>
  <c r="FH20" i="10"/>
  <c r="HL20" i="10"/>
  <c r="IQ21" i="10"/>
  <c r="HQ21" i="10"/>
  <c r="HQ111" i="10" s="1"/>
  <c r="HQ114" i="10" s="1"/>
  <c r="DF30" i="10"/>
  <c r="DS30" i="10"/>
  <c r="ET30" i="10"/>
  <c r="FH23" i="10"/>
  <c r="FV30" i="10"/>
  <c r="GV23" i="10"/>
  <c r="HJ30" i="10"/>
  <c r="IJ23" i="10"/>
  <c r="GV24" i="10"/>
  <c r="HD24" i="10"/>
  <c r="EZ25" i="10"/>
  <c r="IX26" i="10"/>
  <c r="GV26" i="10"/>
  <c r="HL27" i="10"/>
  <c r="IB27" i="10"/>
  <c r="FH28" i="10"/>
  <c r="FX29" i="10"/>
  <c r="P30" i="10"/>
  <c r="IF50" i="10"/>
  <c r="L7" i="10"/>
  <c r="L11" i="10"/>
  <c r="CH11" i="10"/>
  <c r="CN11" i="10" s="1"/>
  <c r="DD12" i="10"/>
  <c r="FP12" i="10"/>
  <c r="HN12" i="10"/>
  <c r="IT12" i="10" s="1"/>
  <c r="IV12" i="10"/>
  <c r="GU14" i="10"/>
  <c r="IY14" i="10" s="1"/>
  <c r="HF15" i="10"/>
  <c r="HL15" i="10" s="1"/>
  <c r="CJ19" i="10"/>
  <c r="CJ21" i="10" s="1"/>
  <c r="EV19" i="10"/>
  <c r="EV21" i="10" s="1"/>
  <c r="HH19" i="10"/>
  <c r="HH21" i="10" s="1"/>
  <c r="IB20" i="10"/>
  <c r="N30" i="10"/>
  <c r="AA30" i="10"/>
  <c r="BB30" i="10"/>
  <c r="BP23" i="10"/>
  <c r="CD30" i="10"/>
  <c r="DD23" i="10"/>
  <c r="ER23" i="10"/>
  <c r="HH30" i="10"/>
  <c r="IU30" i="10"/>
  <c r="AR20" i="10"/>
  <c r="CF20" i="10"/>
  <c r="ER20" i="10"/>
  <c r="HD20" i="10"/>
  <c r="L23" i="10"/>
  <c r="AZ23" i="10"/>
  <c r="CP30" i="10"/>
  <c r="DC30" i="10"/>
  <c r="FF30" i="10"/>
  <c r="HT23" i="10"/>
  <c r="IT23" i="10"/>
  <c r="IT24" i="10"/>
  <c r="L25" i="10"/>
  <c r="IT26" i="10"/>
  <c r="L27" i="10"/>
  <c r="IX28" i="10"/>
  <c r="HP20" i="10"/>
  <c r="HO21" i="10"/>
  <c r="HO111" i="10" s="1"/>
  <c r="HO114" i="10" s="1"/>
  <c r="IT7" i="10"/>
  <c r="F19" i="10"/>
  <c r="F21" i="10" s="1"/>
  <c r="AT19" i="10"/>
  <c r="AT21" i="10" s="1"/>
  <c r="BB19" i="10"/>
  <c r="BB21" i="10" s="1"/>
  <c r="CP19" i="10"/>
  <c r="CP21" i="10" s="1"/>
  <c r="DF19" i="10"/>
  <c r="DF21" i="10" s="1"/>
  <c r="DN19" i="10"/>
  <c r="DN21" i="10" s="1"/>
  <c r="FB19" i="10"/>
  <c r="FB21" i="10" s="1"/>
  <c r="FR19" i="10"/>
  <c r="FR21" i="10" s="1"/>
  <c r="HV19" i="10"/>
  <c r="HV21" i="10" s="1"/>
  <c r="EB23" i="10"/>
  <c r="FP23" i="10"/>
  <c r="FX24" i="10"/>
  <c r="IY27" i="10"/>
  <c r="GV28" i="10"/>
  <c r="T8" i="10"/>
  <c r="T9" i="10" s="1"/>
  <c r="CF8" i="10"/>
  <c r="CF9" i="10" s="1"/>
  <c r="ER8" i="10"/>
  <c r="ER9" i="10" s="1"/>
  <c r="HD8" i="10"/>
  <c r="HD9" i="10" s="1"/>
  <c r="IY8" i="10"/>
  <c r="IY9" i="10" s="1"/>
  <c r="IX8" i="10"/>
  <c r="IX9" i="10" s="1"/>
  <c r="S11" i="10"/>
  <c r="S19" i="10" s="1"/>
  <c r="S21" i="10" s="1"/>
  <c r="IS12" i="10"/>
  <c r="HC15" i="10"/>
  <c r="IY15" i="10" s="1"/>
  <c r="M19" i="10"/>
  <c r="M21" i="10" s="1"/>
  <c r="CG19" i="10"/>
  <c r="CG21" i="10" s="1"/>
  <c r="CG111" i="10" s="1"/>
  <c r="CG114" i="10" s="1"/>
  <c r="FY19" i="10"/>
  <c r="FY21" i="10" s="1"/>
  <c r="FY111" i="10" s="1"/>
  <c r="FY114" i="10" s="1"/>
  <c r="HE19" i="10"/>
  <c r="HE21" i="10" s="1"/>
  <c r="HE111" i="10" s="1"/>
  <c r="HE114" i="10" s="1"/>
  <c r="HM19" i="10"/>
  <c r="HM21" i="10" s="1"/>
  <c r="HM111" i="10" s="1"/>
  <c r="HM114" i="10" s="1"/>
  <c r="BH20" i="10"/>
  <c r="DD20" i="10"/>
  <c r="GA21" i="10"/>
  <c r="GA111" i="10" s="1"/>
  <c r="GA114" i="10" s="1"/>
  <c r="IG21" i="10"/>
  <c r="V30" i="10"/>
  <c r="AJ23" i="10"/>
  <c r="AX30" i="10"/>
  <c r="BX23" i="10"/>
  <c r="CL30" i="10"/>
  <c r="CZ30" i="10"/>
  <c r="DL23" i="10"/>
  <c r="GB30" i="10"/>
  <c r="HR30" i="10"/>
  <c r="ID30" i="10"/>
  <c r="IQ30" i="10"/>
  <c r="BX24" i="10"/>
  <c r="AB25" i="10"/>
  <c r="BX26" i="10"/>
  <c r="AB27" i="10"/>
  <c r="HD27" i="10"/>
  <c r="IT28" i="10"/>
  <c r="FP28" i="10"/>
  <c r="GF28" i="10"/>
  <c r="IV29" i="10"/>
  <c r="AB29" i="10"/>
  <c r="GF29" i="10"/>
  <c r="GV29" i="10"/>
  <c r="IT29" i="10"/>
  <c r="L29" i="10"/>
  <c r="FZ17" i="10"/>
  <c r="GF17" i="10" s="1"/>
  <c r="FZ20" i="10"/>
  <c r="IT20" i="10" s="1"/>
  <c r="HW21" i="10"/>
  <c r="HW111" i="10" s="1"/>
  <c r="HW114" i="10" s="1"/>
  <c r="IU20" i="10"/>
  <c r="IV23" i="10"/>
  <c r="IB24" i="10"/>
  <c r="IV25" i="10"/>
  <c r="GF25" i="10"/>
  <c r="IB26" i="10"/>
  <c r="IV27" i="10"/>
  <c r="HT28" i="10"/>
  <c r="IJ29" i="10"/>
  <c r="H9" i="10"/>
  <c r="IY12" i="10"/>
  <c r="AB17" i="10"/>
  <c r="IY23" i="10"/>
  <c r="N11" i="10"/>
  <c r="T11" i="10" s="1"/>
  <c r="IX12" i="10"/>
  <c r="GX15" i="10"/>
  <c r="HD15" i="10" s="1"/>
  <c r="L16" i="10"/>
  <c r="L18" i="10"/>
  <c r="IX20" i="10"/>
  <c r="AB20" i="10"/>
  <c r="CI21" i="10"/>
  <c r="CI111" i="10" s="1"/>
  <c r="CI114" i="10" s="1"/>
  <c r="IE21" i="10"/>
  <c r="AR23" i="10"/>
  <c r="CF23" i="10"/>
  <c r="CU30" i="10"/>
  <c r="DV30" i="10"/>
  <c r="EI30" i="10"/>
  <c r="GL30" i="10"/>
  <c r="IX23" i="10"/>
  <c r="AR24" i="10"/>
  <c r="IR25" i="10"/>
  <c r="AR26" i="10"/>
  <c r="IX27" i="10"/>
  <c r="CN27" i="10"/>
  <c r="ER27" i="10"/>
  <c r="IR27" i="10"/>
  <c r="DD28" i="10"/>
  <c r="DT28" i="10"/>
  <c r="DT29" i="10"/>
  <c r="EJ29" i="10"/>
  <c r="ID82" i="10"/>
  <c r="ID84" i="10" s="1"/>
  <c r="BH23" i="10"/>
  <c r="DT23" i="10"/>
  <c r="GF23" i="10"/>
  <c r="IR23" i="10"/>
  <c r="L24" i="10"/>
  <c r="L28" i="10"/>
  <c r="AR32" i="10"/>
  <c r="DD32" i="10"/>
  <c r="FP32" i="10"/>
  <c r="IB32" i="10"/>
  <c r="IX32" i="10"/>
  <c r="L34" i="10"/>
  <c r="L38" i="10"/>
  <c r="F43" i="10"/>
  <c r="S50" i="10"/>
  <c r="AF43" i="10"/>
  <c r="BF43" i="10"/>
  <c r="BR43" i="10"/>
  <c r="CE50" i="10"/>
  <c r="CR43" i="10"/>
  <c r="DR43" i="10"/>
  <c r="ED43" i="10"/>
  <c r="EQ50" i="10"/>
  <c r="FD43" i="10"/>
  <c r="GD43" i="10"/>
  <c r="GP43" i="10"/>
  <c r="HC50" i="10"/>
  <c r="HP43" i="10"/>
  <c r="IP43" i="10"/>
  <c r="H45" i="10"/>
  <c r="AH45" i="10"/>
  <c r="AT45" i="10"/>
  <c r="BT45" i="10"/>
  <c r="CT45" i="10"/>
  <c r="DF45" i="10"/>
  <c r="EF45" i="10"/>
  <c r="FF45" i="10"/>
  <c r="FR45" i="10"/>
  <c r="GR45" i="10"/>
  <c r="HR45" i="10"/>
  <c r="ID45" i="10"/>
  <c r="L48" i="10"/>
  <c r="EL54" i="10"/>
  <c r="IT52" i="10"/>
  <c r="CN53" i="10"/>
  <c r="CU53" i="10"/>
  <c r="CU54" i="10" s="1"/>
  <c r="IX56" i="10"/>
  <c r="CH84" i="10"/>
  <c r="DL52" i="10"/>
  <c r="DL54" i="10" s="1"/>
  <c r="DF54" i="10"/>
  <c r="EB52" i="10"/>
  <c r="EB54" i="10" s="1"/>
  <c r="DV54" i="10"/>
  <c r="IJ52" i="10"/>
  <c r="ID54" i="10"/>
  <c r="BP32" i="10"/>
  <c r="EB32" i="10"/>
  <c r="GN32" i="10"/>
  <c r="T33" i="10"/>
  <c r="T37" i="10"/>
  <c r="F41" i="10"/>
  <c r="N41" i="10"/>
  <c r="V41" i="10"/>
  <c r="BR41" i="10"/>
  <c r="BZ41" i="10"/>
  <c r="CH41" i="10"/>
  <c r="ED41" i="10"/>
  <c r="EL41" i="10"/>
  <c r="ET41" i="10"/>
  <c r="GP41" i="10"/>
  <c r="GX41" i="10"/>
  <c r="HF41" i="10"/>
  <c r="R43" i="10"/>
  <c r="AD43" i="10"/>
  <c r="AQ50" i="10"/>
  <c r="BD43" i="10"/>
  <c r="CD43" i="10"/>
  <c r="CF43" i="10" s="1"/>
  <c r="CP43" i="10"/>
  <c r="DC50" i="10"/>
  <c r="DP43" i="10"/>
  <c r="EP43" i="10"/>
  <c r="FB43" i="10"/>
  <c r="FO50" i="10"/>
  <c r="GB43" i="10"/>
  <c r="HB43" i="10"/>
  <c r="HN43" i="10"/>
  <c r="IA50" i="10"/>
  <c r="IN43" i="10"/>
  <c r="F45" i="10"/>
  <c r="AF45" i="10"/>
  <c r="BF45" i="10"/>
  <c r="BR45" i="10"/>
  <c r="CR45" i="10"/>
  <c r="DR45" i="10"/>
  <c r="ED45" i="10"/>
  <c r="FD45" i="10"/>
  <c r="GD45" i="10"/>
  <c r="GP45" i="10"/>
  <c r="HP45" i="10"/>
  <c r="IP45" i="10"/>
  <c r="L49" i="10"/>
  <c r="L52" i="10"/>
  <c r="EJ52" i="10"/>
  <c r="IS54" i="10"/>
  <c r="BO53" i="10"/>
  <c r="BO54" i="10" s="1"/>
  <c r="GF53" i="10"/>
  <c r="GF54" i="10" s="1"/>
  <c r="CF73" i="10"/>
  <c r="S53" i="10"/>
  <c r="S54" i="10" s="1"/>
  <c r="M54" i="10"/>
  <c r="N53" i="10"/>
  <c r="T53" i="10" s="1"/>
  <c r="T54" i="10" s="1"/>
  <c r="EE54" i="10"/>
  <c r="EE111" i="10" s="1"/>
  <c r="EE114" i="10" s="1"/>
  <c r="EI53" i="10"/>
  <c r="EI54" i="10" s="1"/>
  <c r="EF53" i="10"/>
  <c r="EF54" i="10" s="1"/>
  <c r="IV32" i="10"/>
  <c r="L35" i="10"/>
  <c r="L39" i="10"/>
  <c r="R45" i="10"/>
  <c r="AD45" i="10"/>
  <c r="BD45" i="10"/>
  <c r="CD45" i="10"/>
  <c r="CP45" i="10"/>
  <c r="DP45" i="10"/>
  <c r="EP45" i="10"/>
  <c r="FB45" i="10"/>
  <c r="GB45" i="10"/>
  <c r="HB45" i="10"/>
  <c r="HN45" i="10"/>
  <c r="IN45" i="10"/>
  <c r="IY49" i="10"/>
  <c r="DD52" i="10"/>
  <c r="IB52" i="10"/>
  <c r="AI84" i="10"/>
  <c r="CA54" i="10"/>
  <c r="CE53" i="10"/>
  <c r="CE54" i="10" s="1"/>
  <c r="CB53" i="10"/>
  <c r="AZ32" i="10"/>
  <c r="DL32" i="10"/>
  <c r="FX32" i="10"/>
  <c r="IJ32" i="10"/>
  <c r="T38" i="10"/>
  <c r="P45" i="10"/>
  <c r="P50" i="10" s="1"/>
  <c r="AP45" i="10"/>
  <c r="BB45" i="10"/>
  <c r="CB45" i="10"/>
  <c r="CB50" i="10" s="1"/>
  <c r="DB45" i="10"/>
  <c r="DB50" i="10" s="1"/>
  <c r="DN45" i="10"/>
  <c r="EN45" i="10"/>
  <c r="FN45" i="10"/>
  <c r="FN50" i="10" s="1"/>
  <c r="FZ45" i="10"/>
  <c r="FZ50" i="10" s="1"/>
  <c r="GZ45" i="10"/>
  <c r="HZ45" i="10"/>
  <c r="HZ50" i="10" s="1"/>
  <c r="IL45" i="10"/>
  <c r="T48" i="10"/>
  <c r="AJ52" i="10"/>
  <c r="FH52" i="10"/>
  <c r="L53" i="10"/>
  <c r="HT53" i="10"/>
  <c r="IJ56" i="10"/>
  <c r="U54" i="10"/>
  <c r="U111" i="10" s="1"/>
  <c r="U114" i="10" s="1"/>
  <c r="V53" i="10"/>
  <c r="AB53" i="10" s="1"/>
  <c r="AB23" i="10"/>
  <c r="CN23" i="10"/>
  <c r="EZ23" i="10"/>
  <c r="HL23" i="10"/>
  <c r="L26" i="10"/>
  <c r="L32" i="10"/>
  <c r="K41" i="10"/>
  <c r="Z43" i="10"/>
  <c r="AL43" i="10"/>
  <c r="AY50" i="10"/>
  <c r="BL43" i="10"/>
  <c r="CL43" i="10"/>
  <c r="CN43" i="10" s="1"/>
  <c r="CX43" i="10"/>
  <c r="DK50" i="10"/>
  <c r="DX43" i="10"/>
  <c r="EX43" i="10"/>
  <c r="FJ43" i="10"/>
  <c r="FW50" i="10"/>
  <c r="GJ43" i="10"/>
  <c r="HJ43" i="10"/>
  <c r="HV43" i="10"/>
  <c r="II50" i="10"/>
  <c r="N45" i="10"/>
  <c r="AN45" i="10"/>
  <c r="AN50" i="10" s="1"/>
  <c r="BN45" i="10"/>
  <c r="BN50" i="10" s="1"/>
  <c r="BZ45" i="10"/>
  <c r="CZ45" i="10"/>
  <c r="CZ50" i="10" s="1"/>
  <c r="DZ45" i="10"/>
  <c r="DZ50" i="10" s="1"/>
  <c r="EL45" i="10"/>
  <c r="FL45" i="10"/>
  <c r="GL45" i="10"/>
  <c r="GL50" i="10" s="1"/>
  <c r="GX45" i="10"/>
  <c r="HX45" i="10"/>
  <c r="HX50" i="10" s="1"/>
  <c r="T49" i="10"/>
  <c r="IV52" i="10"/>
  <c r="DB54" i="10"/>
  <c r="GX54" i="10"/>
  <c r="HZ54" i="10"/>
  <c r="IY52" i="10"/>
  <c r="BJ53" i="10"/>
  <c r="BP53" i="10" s="1"/>
  <c r="CR54" i="10"/>
  <c r="HP54" i="10"/>
  <c r="IV56" i="10"/>
  <c r="DD56" i="10"/>
  <c r="AZ52" i="10"/>
  <c r="BP52" i="10"/>
  <c r="FX52" i="10"/>
  <c r="FR54" i="10"/>
  <c r="GN52" i="10"/>
  <c r="GH54" i="10"/>
  <c r="Z45" i="10"/>
  <c r="AL45" i="10"/>
  <c r="BL45" i="10"/>
  <c r="CL45" i="10"/>
  <c r="CX45" i="10"/>
  <c r="DX45" i="10"/>
  <c r="EX45" i="10"/>
  <c r="FJ45" i="10"/>
  <c r="GJ45" i="10"/>
  <c r="HJ45" i="10"/>
  <c r="HV45" i="10"/>
  <c r="IR52" i="10"/>
  <c r="IX52" i="10"/>
  <c r="IX53" i="10"/>
  <c r="DA54" i="10"/>
  <c r="DA111" i="10" s="1"/>
  <c r="DA114" i="10" s="1"/>
  <c r="HU54" i="10"/>
  <c r="IA53" i="10"/>
  <c r="IA54" i="10" s="1"/>
  <c r="H43" i="10"/>
  <c r="AH43" i="10"/>
  <c r="AT43" i="10"/>
  <c r="BT43" i="10"/>
  <c r="CT43" i="10"/>
  <c r="DF43" i="10"/>
  <c r="EF43" i="10"/>
  <c r="FF43" i="10"/>
  <c r="FR43" i="10"/>
  <c r="GR43" i="10"/>
  <c r="HR43" i="10"/>
  <c r="IY43" i="10"/>
  <c r="J45" i="10"/>
  <c r="V45" i="10"/>
  <c r="V50" i="10" s="1"/>
  <c r="AV45" i="10"/>
  <c r="AV50" i="10" s="1"/>
  <c r="BV45" i="10"/>
  <c r="BV50" i="10" s="1"/>
  <c r="CH45" i="10"/>
  <c r="CH50" i="10" s="1"/>
  <c r="DH45" i="10"/>
  <c r="DH50" i="10" s="1"/>
  <c r="EH45" i="10"/>
  <c r="EH50" i="10" s="1"/>
  <c r="ET45" i="10"/>
  <c r="FT45" i="10"/>
  <c r="FT50" i="10" s="1"/>
  <c r="GT45" i="10"/>
  <c r="GT50" i="10" s="1"/>
  <c r="HF45" i="10"/>
  <c r="L47" i="10"/>
  <c r="BV54" i="10"/>
  <c r="DZ54" i="10"/>
  <c r="IW53" i="10"/>
  <c r="IW54" i="10" s="1"/>
  <c r="AJ53" i="10"/>
  <c r="BX53" i="10"/>
  <c r="ER53" i="10"/>
  <c r="ER54" i="10" s="1"/>
  <c r="FH53" i="10"/>
  <c r="IU53" i="10"/>
  <c r="IU54" i="10" s="1"/>
  <c r="IT56" i="10"/>
  <c r="DL56" i="10"/>
  <c r="AB52" i="10"/>
  <c r="CN52" i="10"/>
  <c r="EZ52" i="10"/>
  <c r="EZ54" i="10" s="1"/>
  <c r="HL52" i="10"/>
  <c r="AT53" i="10"/>
  <c r="AZ53" i="10" s="1"/>
  <c r="BB54" i="10"/>
  <c r="DN54" i="10"/>
  <c r="FZ54" i="10"/>
  <c r="IL54" i="10"/>
  <c r="AJ57" i="10"/>
  <c r="CV57" i="10"/>
  <c r="FH57" i="10"/>
  <c r="HT57" i="10"/>
  <c r="L62" i="10"/>
  <c r="S65" i="10"/>
  <c r="AR67" i="10"/>
  <c r="DD67" i="10"/>
  <c r="DD73" i="10" s="1"/>
  <c r="FP67" i="10"/>
  <c r="IB67" i="10"/>
  <c r="IX67" i="10"/>
  <c r="L71" i="10"/>
  <c r="K73" i="10"/>
  <c r="F79" i="10"/>
  <c r="AF79" i="10"/>
  <c r="AF82" i="10" s="1"/>
  <c r="AF84" i="10" s="1"/>
  <c r="BF79" i="10"/>
  <c r="BF82" i="10" s="1"/>
  <c r="BF84" i="10" s="1"/>
  <c r="BR79" i="10"/>
  <c r="CR79" i="10"/>
  <c r="CR82" i="10" s="1"/>
  <c r="CR84" i="10" s="1"/>
  <c r="DR79" i="10"/>
  <c r="DR82" i="10" s="1"/>
  <c r="DR84" i="10" s="1"/>
  <c r="ED79" i="10"/>
  <c r="FD79" i="10"/>
  <c r="FD82" i="10" s="1"/>
  <c r="FD84" i="10" s="1"/>
  <c r="GD79" i="10"/>
  <c r="GD82" i="10" s="1"/>
  <c r="GD84" i="10" s="1"/>
  <c r="GP79" i="10"/>
  <c r="HP79" i="10"/>
  <c r="HP82" i="10" s="1"/>
  <c r="HP84" i="10" s="1"/>
  <c r="IP79" i="10"/>
  <c r="IP82" i="10" s="1"/>
  <c r="IP84" i="10" s="1"/>
  <c r="BX83" i="10"/>
  <c r="CU84" i="10"/>
  <c r="EI84" i="10"/>
  <c r="EY84" i="10"/>
  <c r="GM84" i="10"/>
  <c r="IJ83" i="10"/>
  <c r="BJ84" i="10"/>
  <c r="DV84" i="10"/>
  <c r="GH84" i="10"/>
  <c r="GZ84" i="10"/>
  <c r="BH86" i="10"/>
  <c r="BH87" i="10" s="1"/>
  <c r="GF86" i="10"/>
  <c r="GF87" i="10" s="1"/>
  <c r="EJ91" i="10"/>
  <c r="BY111" i="10"/>
  <c r="BY114" i="10" s="1"/>
  <c r="EK111" i="10"/>
  <c r="EK114" i="10" s="1"/>
  <c r="GW111" i="10"/>
  <c r="GW114" i="10" s="1"/>
  <c r="AR56" i="10"/>
  <c r="BH57" i="10"/>
  <c r="DT57" i="10"/>
  <c r="GF57" i="10"/>
  <c r="IR57" i="10"/>
  <c r="AB58" i="10"/>
  <c r="IV58" i="10"/>
  <c r="T59" i="10"/>
  <c r="AR61" i="10"/>
  <c r="AP65" i="10"/>
  <c r="BP67" i="10"/>
  <c r="EB67" i="10"/>
  <c r="GN67" i="10"/>
  <c r="GN73" i="10" s="1"/>
  <c r="T69" i="10"/>
  <c r="L72" i="10"/>
  <c r="AB76" i="10"/>
  <c r="R79" i="10"/>
  <c r="R82" i="10" s="1"/>
  <c r="R84" i="10" s="1"/>
  <c r="AD79" i="10"/>
  <c r="BD79" i="10"/>
  <c r="CD79" i="10"/>
  <c r="CD82" i="10" s="1"/>
  <c r="CD84" i="10" s="1"/>
  <c r="CP79" i="10"/>
  <c r="DP79" i="10"/>
  <c r="EP79" i="10"/>
  <c r="EP82" i="10" s="1"/>
  <c r="EP84" i="10" s="1"/>
  <c r="FB79" i="10"/>
  <c r="GB79" i="10"/>
  <c r="HB79" i="10"/>
  <c r="HB82" i="10" s="1"/>
  <c r="HB84" i="10" s="1"/>
  <c r="HN79" i="10"/>
  <c r="IN79" i="10"/>
  <c r="AB80" i="10"/>
  <c r="BZ82" i="10"/>
  <c r="BZ84" i="10" s="1"/>
  <c r="EL82" i="10"/>
  <c r="EL84" i="10" s="1"/>
  <c r="AA84" i="10"/>
  <c r="AP84" i="10"/>
  <c r="CE84" i="10"/>
  <c r="DT83" i="10"/>
  <c r="GL84" i="10"/>
  <c r="IQ84" i="10"/>
  <c r="AR86" i="10"/>
  <c r="AR87" i="10" s="1"/>
  <c r="FP86" i="10"/>
  <c r="FP87" i="10" s="1"/>
  <c r="IV86" i="10"/>
  <c r="IV87" i="10" s="1"/>
  <c r="BA111" i="10"/>
  <c r="BA114" i="10" s="1"/>
  <c r="DM111" i="10"/>
  <c r="DM114" i="10" s="1"/>
  <c r="IK111" i="10"/>
  <c r="IK114" i="10" s="1"/>
  <c r="BR87" i="10"/>
  <c r="BX86" i="10"/>
  <c r="BX87" i="10" s="1"/>
  <c r="GP87" i="10"/>
  <c r="GV86" i="10"/>
  <c r="GV87" i="10" s="1"/>
  <c r="T57" i="10"/>
  <c r="CF57" i="10"/>
  <c r="ER57" i="10"/>
  <c r="HD57" i="10"/>
  <c r="L60" i="10"/>
  <c r="AB67" i="10"/>
  <c r="AB73" i="10" s="1"/>
  <c r="CN67" i="10"/>
  <c r="CN73" i="10" s="1"/>
  <c r="EZ67" i="10"/>
  <c r="HL67" i="10"/>
  <c r="IV67" i="10"/>
  <c r="L75" i="10"/>
  <c r="L81" i="10"/>
  <c r="L83" i="10"/>
  <c r="BO84" i="10"/>
  <c r="DS84" i="10"/>
  <c r="FV84" i="10"/>
  <c r="HL83" i="10"/>
  <c r="IA84" i="10"/>
  <c r="AB86" i="10"/>
  <c r="AB87" i="10" s="1"/>
  <c r="EZ86" i="10"/>
  <c r="EZ87" i="10" s="1"/>
  <c r="AC111" i="10"/>
  <c r="AC114" i="10" s="1"/>
  <c r="CO111" i="10"/>
  <c r="CO114" i="10" s="1"/>
  <c r="FA111" i="10"/>
  <c r="FA114" i="10" s="1"/>
  <c r="IY83" i="10"/>
  <c r="DH87" i="10"/>
  <c r="DL86" i="10"/>
  <c r="DL87" i="10" s="1"/>
  <c r="IF87" i="10"/>
  <c r="IJ86" i="10"/>
  <c r="IJ87" i="10" s="1"/>
  <c r="AR57" i="10"/>
  <c r="DD57" i="10"/>
  <c r="FP57" i="10"/>
  <c r="FP65" i="10" s="1"/>
  <c r="IB57" i="10"/>
  <c r="P65" i="10"/>
  <c r="BL65" i="10"/>
  <c r="DX65" i="10"/>
  <c r="GJ65" i="10"/>
  <c r="AZ67" i="10"/>
  <c r="DL67" i="10"/>
  <c r="DL73" i="10" s="1"/>
  <c r="FX67" i="10"/>
  <c r="IJ67" i="10"/>
  <c r="K82" i="10"/>
  <c r="K84" i="10" s="1"/>
  <c r="AY84" i="10"/>
  <c r="BN84" i="10"/>
  <c r="DC84" i="10"/>
  <c r="FG84" i="10"/>
  <c r="GU84" i="10"/>
  <c r="HZ84" i="10"/>
  <c r="IY86" i="10"/>
  <c r="IY87" i="10" s="1"/>
  <c r="E111" i="10"/>
  <c r="E114" i="10" s="1"/>
  <c r="BQ111" i="10"/>
  <c r="BQ114" i="10" s="1"/>
  <c r="EC111" i="10"/>
  <c r="EC114" i="10" s="1"/>
  <c r="L67" i="10"/>
  <c r="BX67" i="10"/>
  <c r="BX73" i="10" s="1"/>
  <c r="EJ67" i="10"/>
  <c r="GV67" i="10"/>
  <c r="IT67" i="10"/>
  <c r="L77" i="10"/>
  <c r="Z79" i="10"/>
  <c r="Z82" i="10" s="1"/>
  <c r="Z84" i="10" s="1"/>
  <c r="AL79" i="10"/>
  <c r="BL79" i="10"/>
  <c r="BL82" i="10" s="1"/>
  <c r="BL84" i="10" s="1"/>
  <c r="CL79" i="10"/>
  <c r="CL82" i="10" s="1"/>
  <c r="CL84" i="10" s="1"/>
  <c r="CX79" i="10"/>
  <c r="DX79" i="10"/>
  <c r="DX82" i="10" s="1"/>
  <c r="DX84" i="10" s="1"/>
  <c r="EX79" i="10"/>
  <c r="EX82" i="10" s="1"/>
  <c r="EX84" i="10" s="1"/>
  <c r="FJ79" i="10"/>
  <c r="GJ79" i="10"/>
  <c r="GJ82" i="10" s="1"/>
  <c r="GJ84" i="10" s="1"/>
  <c r="HJ79" i="10"/>
  <c r="HJ82" i="10" s="1"/>
  <c r="HJ84" i="10" s="1"/>
  <c r="HV79" i="10"/>
  <c r="IX81" i="10"/>
  <c r="AB83" i="10"/>
  <c r="AX84" i="10"/>
  <c r="CN83" i="10"/>
  <c r="DB84" i="10"/>
  <c r="EQ84" i="10"/>
  <c r="FX83" i="10"/>
  <c r="GF83" i="10"/>
  <c r="GT84" i="10"/>
  <c r="IW83" i="10"/>
  <c r="IW84" i="10" s="1"/>
  <c r="ET84" i="10"/>
  <c r="DT86" i="10"/>
  <c r="DT87" i="10" s="1"/>
  <c r="IR86" i="10"/>
  <c r="IR87" i="10" s="1"/>
  <c r="AS111" i="10"/>
  <c r="AS114" i="10" s="1"/>
  <c r="DE111" i="10"/>
  <c r="DE114" i="10" s="1"/>
  <c r="FQ111" i="10"/>
  <c r="FQ114" i="10" s="1"/>
  <c r="F65" i="10"/>
  <c r="BR65" i="10"/>
  <c r="ED65" i="10"/>
  <c r="GP65" i="10"/>
  <c r="N73" i="10"/>
  <c r="BZ73" i="10"/>
  <c r="EL73" i="10"/>
  <c r="GX73" i="10"/>
  <c r="CM84" i="10"/>
  <c r="EA84" i="10"/>
  <c r="GE84" i="10"/>
  <c r="II84" i="10"/>
  <c r="CV91" i="10"/>
  <c r="ES111" i="10"/>
  <c r="ES114" i="10" s="1"/>
  <c r="AH83" i="10"/>
  <c r="AJ83" i="10" s="1"/>
  <c r="AG84" i="10"/>
  <c r="AG111" i="10" s="1"/>
  <c r="AG114" i="10" s="1"/>
  <c r="F87" i="10"/>
  <c r="IT86" i="10"/>
  <c r="IT87" i="10" s="1"/>
  <c r="L86" i="10"/>
  <c r="ED87" i="10"/>
  <c r="EJ86" i="10"/>
  <c r="EJ87" i="10" s="1"/>
  <c r="S84" i="10"/>
  <c r="BV84" i="10"/>
  <c r="DK84" i="10"/>
  <c r="DZ84" i="10"/>
  <c r="FO84" i="10"/>
  <c r="HS84" i="10"/>
  <c r="GV91" i="10"/>
  <c r="BI111" i="10"/>
  <c r="BI114" i="10" s="1"/>
  <c r="DU111" i="10"/>
  <c r="DU114" i="10" s="1"/>
  <c r="GG111" i="10"/>
  <c r="GG114" i="10" s="1"/>
  <c r="AV87" i="10"/>
  <c r="AZ86" i="10"/>
  <c r="AZ87" i="10" s="1"/>
  <c r="FT87" i="10"/>
  <c r="FX86" i="10"/>
  <c r="FX87" i="10" s="1"/>
  <c r="L57" i="10"/>
  <c r="L64" i="10"/>
  <c r="L70" i="10"/>
  <c r="H79" i="10"/>
  <c r="AH79" i="10"/>
  <c r="AH82" i="10" s="1"/>
  <c r="AT79" i="10"/>
  <c r="BT79" i="10"/>
  <c r="BT82" i="10" s="1"/>
  <c r="BT84" i="10" s="1"/>
  <c r="CT79" i="10"/>
  <c r="CT82" i="10" s="1"/>
  <c r="CT84" i="10" s="1"/>
  <c r="DF79" i="10"/>
  <c r="EF79" i="10"/>
  <c r="EF82" i="10" s="1"/>
  <c r="EF84" i="10" s="1"/>
  <c r="FF79" i="10"/>
  <c r="FF82" i="10" s="1"/>
  <c r="FF84" i="10" s="1"/>
  <c r="FR79" i="10"/>
  <c r="GR79" i="10"/>
  <c r="GR82" i="10" s="1"/>
  <c r="GR84" i="10" s="1"/>
  <c r="HR79" i="10"/>
  <c r="HR82" i="10" s="1"/>
  <c r="HR84" i="10" s="1"/>
  <c r="AR83" i="10"/>
  <c r="BG84" i="10"/>
  <c r="DJ84" i="10"/>
  <c r="FN84" i="10"/>
  <c r="HC84" i="10"/>
  <c r="IS84" i="10"/>
  <c r="EN84" i="10"/>
  <c r="IX86" i="10"/>
  <c r="IX87" i="10" s="1"/>
  <c r="FX98" i="10"/>
  <c r="AK111" i="10"/>
  <c r="AK114" i="10" s="1"/>
  <c r="CW111" i="10"/>
  <c r="CW114" i="10" s="1"/>
  <c r="FI111" i="10"/>
  <c r="FI114" i="10" s="1"/>
  <c r="DF104" i="10"/>
  <c r="DL101" i="10"/>
  <c r="GF101" i="10"/>
  <c r="GB104" i="10"/>
  <c r="GP104" i="10"/>
  <c r="GV101" i="10"/>
  <c r="T90" i="10"/>
  <c r="T91" i="10" s="1"/>
  <c r="CF90" i="10"/>
  <c r="CF91" i="10" s="1"/>
  <c r="ER90" i="10"/>
  <c r="ER91" i="10" s="1"/>
  <c r="HD90" i="10"/>
  <c r="HD91" i="10" s="1"/>
  <c r="IY90" i="10"/>
  <c r="P91" i="10"/>
  <c r="X91" i="10"/>
  <c r="CJ91" i="10"/>
  <c r="EV91" i="10"/>
  <c r="HH91" i="10"/>
  <c r="AJ93" i="10"/>
  <c r="AJ98" i="10" s="1"/>
  <c r="CV93" i="10"/>
  <c r="FH93" i="10"/>
  <c r="HT93" i="10"/>
  <c r="L94" i="10"/>
  <c r="S98" i="10"/>
  <c r="DT100" i="10"/>
  <c r="HD101" i="10"/>
  <c r="HD104" i="10" s="1"/>
  <c r="IX102" i="10"/>
  <c r="HT102" i="10"/>
  <c r="EB103" i="10"/>
  <c r="EB104" i="10" s="1"/>
  <c r="J104" i="10"/>
  <c r="AE111" i="10"/>
  <c r="AE114" i="10" s="1"/>
  <c r="BK111" i="10"/>
  <c r="BK114" i="10" s="1"/>
  <c r="CQ111" i="10"/>
  <c r="CQ114" i="10" s="1"/>
  <c r="DW111" i="10"/>
  <c r="DW114" i="10" s="1"/>
  <c r="FC111" i="10"/>
  <c r="FC114" i="10" s="1"/>
  <c r="GI111" i="10"/>
  <c r="GI114" i="10" s="1"/>
  <c r="BT110" i="10"/>
  <c r="CH110" i="10"/>
  <c r="HX110" i="10"/>
  <c r="IL110" i="10"/>
  <c r="BH107" i="10"/>
  <c r="HT107" i="10"/>
  <c r="CN109" i="10"/>
  <c r="IT100" i="10"/>
  <c r="L100" i="10"/>
  <c r="H104" i="10"/>
  <c r="IV101" i="10"/>
  <c r="V104" i="10"/>
  <c r="AB101" i="10"/>
  <c r="CP104" i="10"/>
  <c r="CV101" i="10"/>
  <c r="CV104" i="10" s="1"/>
  <c r="L102" i="10"/>
  <c r="IV102" i="10"/>
  <c r="EL110" i="10"/>
  <c r="ER105" i="10"/>
  <c r="HL105" i="10"/>
  <c r="HH110" i="10"/>
  <c r="HV110" i="10"/>
  <c r="IB105" i="10"/>
  <c r="K87" i="10"/>
  <c r="AB89" i="10"/>
  <c r="CN89" i="10"/>
  <c r="CN91" i="10" s="1"/>
  <c r="EZ89" i="10"/>
  <c r="EZ91" i="10" s="1"/>
  <c r="HL89" i="10"/>
  <c r="HL91" i="10" s="1"/>
  <c r="IV89" i="10"/>
  <c r="IV91" i="10" s="1"/>
  <c r="AR90" i="10"/>
  <c r="DD90" i="10"/>
  <c r="DD91" i="10" s="1"/>
  <c r="FP90" i="10"/>
  <c r="FP91" i="10" s="1"/>
  <c r="IB90" i="10"/>
  <c r="IB91" i="10" s="1"/>
  <c r="BH93" i="10"/>
  <c r="DH98" i="10"/>
  <c r="DT93" i="10"/>
  <c r="DT98" i="10" s="1"/>
  <c r="FT98" i="10"/>
  <c r="GF93" i="10"/>
  <c r="IF98" i="10"/>
  <c r="IR93" i="10"/>
  <c r="IR98" i="10" s="1"/>
  <c r="L95" i="10"/>
  <c r="AH98" i="10"/>
  <c r="FH100" i="10"/>
  <c r="EV104" i="10"/>
  <c r="IF104" i="10"/>
  <c r="AB102" i="10"/>
  <c r="DL102" i="10"/>
  <c r="IT103" i="10"/>
  <c r="I111" i="10"/>
  <c r="I114" i="10" s="1"/>
  <c r="AO111" i="10"/>
  <c r="AO114" i="10" s="1"/>
  <c r="BU111" i="10"/>
  <c r="BU114" i="10" s="1"/>
  <c r="EG111" i="10"/>
  <c r="EG114" i="10" s="1"/>
  <c r="FM111" i="10"/>
  <c r="FM114" i="10" s="1"/>
  <c r="GS111" i="10"/>
  <c r="GS114" i="10" s="1"/>
  <c r="HY111" i="10"/>
  <c r="HY114" i="10" s="1"/>
  <c r="IY105" i="10"/>
  <c r="AN110" i="10"/>
  <c r="BB110" i="10"/>
  <c r="FB110" i="10"/>
  <c r="IJ105" i="10"/>
  <c r="IJ110" i="10" s="1"/>
  <c r="IW110" i="10"/>
  <c r="IV107" i="10"/>
  <c r="IY108" i="10"/>
  <c r="IY109" i="10"/>
  <c r="R110" i="10"/>
  <c r="CD110" i="10"/>
  <c r="EP110" i="10"/>
  <c r="HB110" i="10"/>
  <c r="F104" i="10"/>
  <c r="IT101" i="10"/>
  <c r="L101" i="10"/>
  <c r="ID104" i="10"/>
  <c r="IJ101" i="10"/>
  <c r="AB105" i="10"/>
  <c r="X110" i="10"/>
  <c r="AL110" i="10"/>
  <c r="AR105" i="10"/>
  <c r="AR110" i="10" s="1"/>
  <c r="DV110" i="10"/>
  <c r="EB105" i="10"/>
  <c r="IT107" i="10"/>
  <c r="L107" i="10"/>
  <c r="AJ86" i="10"/>
  <c r="AJ87" i="10" s="1"/>
  <c r="CV86" i="10"/>
  <c r="CV87" i="10" s="1"/>
  <c r="FH86" i="10"/>
  <c r="FH87" i="10" s="1"/>
  <c r="HT86" i="10"/>
  <c r="HT87" i="10" s="1"/>
  <c r="AZ89" i="10"/>
  <c r="AZ91" i="10" s="1"/>
  <c r="DL89" i="10"/>
  <c r="DL91" i="10" s="1"/>
  <c r="FX89" i="10"/>
  <c r="FX91" i="10" s="1"/>
  <c r="IJ89" i="10"/>
  <c r="IJ91" i="10" s="1"/>
  <c r="BP90" i="10"/>
  <c r="BP91" i="10" s="1"/>
  <c r="EB90" i="10"/>
  <c r="EB91" i="10" s="1"/>
  <c r="GN90" i="10"/>
  <c r="GN91" i="10" s="1"/>
  <c r="N91" i="10"/>
  <c r="AD91" i="10"/>
  <c r="BB91" i="10"/>
  <c r="DN91" i="10"/>
  <c r="FZ91" i="10"/>
  <c r="IL91" i="10"/>
  <c r="T93" i="10"/>
  <c r="T98" i="10" s="1"/>
  <c r="CF93" i="10"/>
  <c r="CF98" i="10" s="1"/>
  <c r="ER93" i="10"/>
  <c r="ER98" i="10" s="1"/>
  <c r="HD93" i="10"/>
  <c r="L96" i="10"/>
  <c r="DV98" i="10"/>
  <c r="GH98" i="10"/>
  <c r="IY100" i="10"/>
  <c r="G111" i="10"/>
  <c r="G114" i="10" s="1"/>
  <c r="AM111" i="10"/>
  <c r="AM114" i="10" s="1"/>
  <c r="BS111" i="10"/>
  <c r="BS114" i="10" s="1"/>
  <c r="CY111" i="10"/>
  <c r="CY114" i="10" s="1"/>
  <c r="EP104" i="10"/>
  <c r="FK111" i="10"/>
  <c r="FK114" i="10" s="1"/>
  <c r="GQ111" i="10"/>
  <c r="GQ114" i="10" s="1"/>
  <c r="DT101" i="10"/>
  <c r="DT104" i="10" s="1"/>
  <c r="DP104" i="10"/>
  <c r="ED104" i="10"/>
  <c r="EJ101" i="10"/>
  <c r="HN104" i="10"/>
  <c r="HT101" i="10"/>
  <c r="AR93" i="10"/>
  <c r="DD93" i="10"/>
  <c r="FP93" i="10"/>
  <c r="IB93" i="10"/>
  <c r="IY96" i="10"/>
  <c r="CV97" i="10"/>
  <c r="H98" i="10"/>
  <c r="ED98" i="10"/>
  <c r="GP98" i="10"/>
  <c r="AJ100" i="10"/>
  <c r="GF100" i="10"/>
  <c r="EJ102" i="10"/>
  <c r="EZ102" i="10"/>
  <c r="FH102" i="10"/>
  <c r="IJ102" i="10"/>
  <c r="IX103" i="10"/>
  <c r="BP103" i="10"/>
  <c r="Q111" i="10"/>
  <c r="Q114" i="10" s="1"/>
  <c r="AW111" i="10"/>
  <c r="AW114" i="10" s="1"/>
  <c r="CC111" i="10"/>
  <c r="CC114" i="10" s="1"/>
  <c r="DI111" i="10"/>
  <c r="DI114" i="10" s="1"/>
  <c r="EO111" i="10"/>
  <c r="EO114" i="10" s="1"/>
  <c r="FU111" i="10"/>
  <c r="FU114" i="10" s="1"/>
  <c r="HA111" i="10"/>
  <c r="HA114" i="10" s="1"/>
  <c r="IG111" i="10"/>
  <c r="IG114" i="10" s="1"/>
  <c r="IT105" i="10"/>
  <c r="IY107" i="10"/>
  <c r="AT104" i="10"/>
  <c r="AZ101" i="10"/>
  <c r="BZ110" i="10"/>
  <c r="CF105" i="10"/>
  <c r="EZ105" i="10"/>
  <c r="EZ110" i="10" s="1"/>
  <c r="EV110" i="10"/>
  <c r="FJ110" i="10"/>
  <c r="FP105" i="10"/>
  <c r="BP93" i="10"/>
  <c r="DP98" i="10"/>
  <c r="GB98" i="10"/>
  <c r="IN98" i="10"/>
  <c r="IW98" i="10"/>
  <c r="FH97" i="10"/>
  <c r="BX100" i="10"/>
  <c r="HT100" i="10"/>
  <c r="BH101" i="10"/>
  <c r="BH104" i="10" s="1"/>
  <c r="CJ104" i="10"/>
  <c r="FT104" i="10"/>
  <c r="AZ102" i="10"/>
  <c r="IV103" i="10"/>
  <c r="O111" i="10"/>
  <c r="O114" i="10" s="1"/>
  <c r="AU111" i="10"/>
  <c r="AU114" i="10" s="1"/>
  <c r="CA111" i="10"/>
  <c r="CA114" i="10" s="1"/>
  <c r="DG111" i="10"/>
  <c r="DG114" i="10" s="1"/>
  <c r="EM111" i="10"/>
  <c r="EM114" i="10" s="1"/>
  <c r="FS111" i="10"/>
  <c r="FS114" i="10" s="1"/>
  <c r="GY111" i="10"/>
  <c r="GY114" i="10" s="1"/>
  <c r="IE111" i="10"/>
  <c r="IE114" i="10" s="1"/>
  <c r="F110" i="10"/>
  <c r="BL110" i="10"/>
  <c r="FX105" i="10"/>
  <c r="CV107" i="10"/>
  <c r="CV110" i="10" s="1"/>
  <c r="GF107" i="10"/>
  <c r="IX107" i="10"/>
  <c r="EB109" i="10"/>
  <c r="HL109" i="10"/>
  <c r="AD104" i="10"/>
  <c r="AJ101" i="10"/>
  <c r="CH104" i="10"/>
  <c r="CN101" i="10"/>
  <c r="CN104" i="10" s="1"/>
  <c r="FR104" i="10"/>
  <c r="FX101" i="10"/>
  <c r="FX104" i="10" s="1"/>
  <c r="IR101" i="10"/>
  <c r="IR104" i="10" s="1"/>
  <c r="IN104" i="10"/>
  <c r="BJ110" i="10"/>
  <c r="BP105" i="10"/>
  <c r="BG91" i="10"/>
  <c r="F98" i="10"/>
  <c r="BR98" i="10"/>
  <c r="AI104" i="10"/>
  <c r="BE111" i="10"/>
  <c r="BE114" i="10" s="1"/>
  <c r="DQ111" i="10"/>
  <c r="DQ114" i="10" s="1"/>
  <c r="EW111" i="10"/>
  <c r="EW114" i="10" s="1"/>
  <c r="HI111" i="10"/>
  <c r="HI114" i="10" s="1"/>
  <c r="IO111" i="10"/>
  <c r="IO114" i="10" s="1"/>
  <c r="K110" i="10"/>
  <c r="DJ110" i="10"/>
  <c r="BR104" i="10"/>
  <c r="BX101" i="10"/>
  <c r="BX104" i="10" s="1"/>
  <c r="FB104" i="10"/>
  <c r="FH101" i="10"/>
  <c r="GX110" i="10"/>
  <c r="HD105" i="10"/>
  <c r="HD110" i="10" s="1"/>
  <c r="J91" i="10"/>
  <c r="BC111" i="10"/>
  <c r="BC114" i="10" s="1"/>
  <c r="DO111" i="10"/>
  <c r="DO114" i="10" s="1"/>
  <c r="EU111" i="10"/>
  <c r="EU114" i="10" s="1"/>
  <c r="HG111" i="10"/>
  <c r="HG114" i="10" s="1"/>
  <c r="IM111" i="10"/>
  <c r="IM114" i="10" s="1"/>
  <c r="J110" i="10"/>
  <c r="N110" i="10"/>
  <c r="T105" i="10"/>
  <c r="T110" i="10" s="1"/>
  <c r="CN105" i="10"/>
  <c r="CJ110" i="10"/>
  <c r="CX110" i="10"/>
  <c r="DD105" i="10"/>
  <c r="GH110" i="10"/>
  <c r="GN105" i="10"/>
  <c r="L108" i="10"/>
  <c r="IV108" i="10"/>
  <c r="IT108" i="10"/>
  <c r="AB108" i="10"/>
  <c r="L93" i="10"/>
  <c r="EJ100" i="10"/>
  <c r="IY102" i="10"/>
  <c r="IY103" i="10"/>
  <c r="HL103" i="10"/>
  <c r="IB103" i="10"/>
  <c r="IB104" i="10" s="1"/>
  <c r="BM111" i="10"/>
  <c r="BM114" i="10" s="1"/>
  <c r="CS111" i="10"/>
  <c r="CS114" i="10" s="1"/>
  <c r="DY111" i="10"/>
  <c r="DY114" i="10" s="1"/>
  <c r="FE111" i="10"/>
  <c r="FE114" i="10" s="1"/>
  <c r="GK111" i="10"/>
  <c r="GK114" i="10" s="1"/>
  <c r="AD110" i="10"/>
  <c r="FT110" i="10"/>
  <c r="IN110" i="10"/>
  <c r="IX106" i="10"/>
  <c r="CF106" i="10"/>
  <c r="FP106" i="10"/>
  <c r="IV106" i="10"/>
  <c r="FX108" i="10"/>
  <c r="IT109" i="10"/>
  <c r="AH110" i="10"/>
  <c r="CT110" i="10"/>
  <c r="FF110" i="10"/>
  <c r="HR110" i="10"/>
  <c r="EZ101" i="10"/>
  <c r="HL101" i="10"/>
  <c r="BH105" i="10"/>
  <c r="DT105" i="10"/>
  <c r="GF105" i="10"/>
  <c r="IR105" i="10"/>
  <c r="IR110" i="10" s="1"/>
  <c r="L106" i="10"/>
  <c r="P110" i="10"/>
  <c r="FP104" i="10" l="1"/>
  <c r="DT110" i="10"/>
  <c r="GN110" i="10"/>
  <c r="IB73" i="10"/>
  <c r="ER43" i="10"/>
  <c r="GE19" i="10"/>
  <c r="GE21" i="10" s="1"/>
  <c r="BH110" i="10"/>
  <c r="BP110" i="10"/>
  <c r="FP98" i="10"/>
  <c r="HT98" i="10"/>
  <c r="FP73" i="10"/>
  <c r="IT98" i="10"/>
  <c r="DD98" i="10"/>
  <c r="IY91" i="10"/>
  <c r="GF104" i="10"/>
  <c r="FL50" i="10"/>
  <c r="GZ50" i="10"/>
  <c r="AP50" i="10"/>
  <c r="AP111" i="10" s="1"/>
  <c r="AP114" i="10" s="1"/>
  <c r="IJ79" i="10"/>
  <c r="HL65" i="10"/>
  <c r="BP104" i="10"/>
  <c r="CF65" i="10"/>
  <c r="EB73" i="10"/>
  <c r="BP73" i="10"/>
  <c r="IV98" i="10"/>
  <c r="HD43" i="10"/>
  <c r="AR91" i="10"/>
  <c r="EZ73" i="10"/>
  <c r="GN43" i="10"/>
  <c r="EN50" i="10"/>
  <c r="IB54" i="10"/>
  <c r="AX50" i="10"/>
  <c r="IT13" i="10"/>
  <c r="GN65" i="10"/>
  <c r="ER104" i="10"/>
  <c r="DD54" i="10"/>
  <c r="IX41" i="10"/>
  <c r="EZ41" i="10"/>
  <c r="BH73" i="10"/>
  <c r="AJ30" i="10"/>
  <c r="BX98" i="10"/>
  <c r="CN54" i="10"/>
  <c r="HD41" i="10"/>
  <c r="IR73" i="10"/>
  <c r="EZ104" i="10"/>
  <c r="IR54" i="10"/>
  <c r="IH50" i="10"/>
  <c r="GN104" i="10"/>
  <c r="HD73" i="10"/>
  <c r="CN41" i="10"/>
  <c r="BP65" i="10"/>
  <c r="DL65" i="10"/>
  <c r="GV65" i="10"/>
  <c r="EJ98" i="10"/>
  <c r="AJ73" i="10"/>
  <c r="CN65" i="10"/>
  <c r="FH110" i="10"/>
  <c r="CV30" i="10"/>
  <c r="IZ68" i="10"/>
  <c r="DT73" i="10"/>
  <c r="FH73" i="10"/>
  <c r="HT91" i="10"/>
  <c r="BJ50" i="10"/>
  <c r="BX54" i="10"/>
  <c r="EF50" i="10"/>
  <c r="EF111" i="10" s="1"/>
  <c r="EF114" i="10" s="1"/>
  <c r="FH91" i="10"/>
  <c r="T104" i="10"/>
  <c r="GN98" i="10"/>
  <c r="FO111" i="10"/>
  <c r="FO114" i="10" s="1"/>
  <c r="AJ104" i="10"/>
  <c r="IB98" i="10"/>
  <c r="HT110" i="10"/>
  <c r="IZ77" i="10"/>
  <c r="AZ73" i="10"/>
  <c r="DD65" i="10"/>
  <c r="IZ80" i="10"/>
  <c r="IR65" i="10"/>
  <c r="AJ65" i="10"/>
  <c r="FH41" i="10"/>
  <c r="IY98" i="10"/>
  <c r="IB110" i="10"/>
  <c r="T73" i="10"/>
  <c r="IZ47" i="10"/>
  <c r="IV41" i="10"/>
  <c r="IJ82" i="10"/>
  <c r="IJ84" i="10" s="1"/>
  <c r="HL41" i="10"/>
  <c r="IZ44" i="10"/>
  <c r="AZ98" i="10"/>
  <c r="HD98" i="10"/>
  <c r="FX73" i="10"/>
  <c r="HL73" i="10"/>
  <c r="IZ72" i="10"/>
  <c r="IX73" i="10"/>
  <c r="FH65" i="10"/>
  <c r="IS19" i="10"/>
  <c r="IS21" i="10" s="1"/>
  <c r="IS111" i="10" s="1"/>
  <c r="IS114" i="10" s="1"/>
  <c r="CF104" i="10"/>
  <c r="CN110" i="10"/>
  <c r="IZ96" i="10"/>
  <c r="IJ73" i="10"/>
  <c r="IV73" i="10"/>
  <c r="IZ76" i="10"/>
  <c r="IZ71" i="10"/>
  <c r="HL43" i="10"/>
  <c r="IJ45" i="10"/>
  <c r="BH30" i="10"/>
  <c r="FX65" i="10"/>
  <c r="GV54" i="10"/>
  <c r="CN98" i="10"/>
  <c r="BP98" i="10"/>
  <c r="IZ95" i="10"/>
  <c r="HR50" i="10"/>
  <c r="HR111" i="10" s="1"/>
  <c r="HR114" i="10" s="1"/>
  <c r="EL50" i="10"/>
  <c r="DL30" i="10"/>
  <c r="IX91" i="10"/>
  <c r="ER73" i="10"/>
  <c r="DD110" i="10"/>
  <c r="DJ111" i="10"/>
  <c r="DJ114" i="10" s="1"/>
  <c r="AR98" i="10"/>
  <c r="BH98" i="10"/>
  <c r="ER110" i="10"/>
  <c r="GV104" i="10"/>
  <c r="IZ64" i="10"/>
  <c r="EJ73" i="10"/>
  <c r="IZ75" i="10"/>
  <c r="IZ70" i="10"/>
  <c r="GV73" i="10"/>
  <c r="IZ81" i="10"/>
  <c r="AR73" i="10"/>
  <c r="BP41" i="10"/>
  <c r="AZ30" i="10"/>
  <c r="DT91" i="10"/>
  <c r="HL30" i="10"/>
  <c r="HU111" i="10"/>
  <c r="HU114" i="10" s="1"/>
  <c r="IX110" i="10"/>
  <c r="HL104" i="10"/>
  <c r="HT45" i="10"/>
  <c r="BX110" i="10"/>
  <c r="HT104" i="10"/>
  <c r="IV110" i="10"/>
  <c r="IY104" i="10"/>
  <c r="HL98" i="10"/>
  <c r="GF73" i="10"/>
  <c r="IZ109" i="10"/>
  <c r="FV50" i="10"/>
  <c r="FV111" i="10" s="1"/>
  <c r="FV114" i="10" s="1"/>
  <c r="IZ97" i="10"/>
  <c r="EJ104" i="10"/>
  <c r="EB110" i="10"/>
  <c r="IJ98" i="10"/>
  <c r="AZ65" i="10"/>
  <c r="AB110" i="10"/>
  <c r="IY73" i="10"/>
  <c r="DV50" i="10"/>
  <c r="DV111" i="10" s="1"/>
  <c r="IY82" i="10"/>
  <c r="IY84" i="10" s="1"/>
  <c r="DL110" i="10"/>
  <c r="IX104" i="10"/>
  <c r="CN79" i="10"/>
  <c r="CN82" i="10" s="1"/>
  <c r="CN84" i="10" s="1"/>
  <c r="GT111" i="10"/>
  <c r="GT114" i="10" s="1"/>
  <c r="IB30" i="10"/>
  <c r="AX111" i="10"/>
  <c r="AX114" i="10" s="1"/>
  <c r="GM111" i="10"/>
  <c r="GM114" i="10" s="1"/>
  <c r="BH41" i="10"/>
  <c r="IZ40" i="10"/>
  <c r="BX41" i="10"/>
  <c r="IX98" i="10"/>
  <c r="HT41" i="10"/>
  <c r="CV41" i="10"/>
  <c r="FX110" i="10"/>
  <c r="AZ104" i="10"/>
  <c r="IT104" i="10"/>
  <c r="FH98" i="10"/>
  <c r="EB45" i="10"/>
  <c r="CZ111" i="10"/>
  <c r="CZ114" i="10" s="1"/>
  <c r="AZ110" i="10"/>
  <c r="GV110" i="10"/>
  <c r="AR104" i="10"/>
  <c r="IZ89" i="10"/>
  <c r="BX65" i="10"/>
  <c r="AJ41" i="10"/>
  <c r="IZ63" i="10"/>
  <c r="EJ110" i="10"/>
  <c r="HD79" i="10"/>
  <c r="HD82" i="10" s="1"/>
  <c r="HD84" i="10" s="1"/>
  <c r="T30" i="10"/>
  <c r="IV104" i="10"/>
  <c r="FH45" i="10"/>
  <c r="GF30" i="10"/>
  <c r="IJ65" i="10"/>
  <c r="GF41" i="10"/>
  <c r="CF41" i="10"/>
  <c r="IT73" i="10"/>
  <c r="GN54" i="10"/>
  <c r="IV53" i="10"/>
  <c r="IV54" i="10" s="1"/>
  <c r="IJ54" i="10"/>
  <c r="HL54" i="10"/>
  <c r="FX54" i="10"/>
  <c r="EH111" i="10"/>
  <c r="EH114" i="10" s="1"/>
  <c r="BJ54" i="10"/>
  <c r="IR45" i="10"/>
  <c r="M111" i="10"/>
  <c r="M114" i="10" s="1"/>
  <c r="CU111" i="10"/>
  <c r="CU114" i="10" s="1"/>
  <c r="GV41" i="10"/>
  <c r="DL41" i="10"/>
  <c r="IP50" i="10"/>
  <c r="IP111" i="10" s="1"/>
  <c r="IP114" i="10" s="1"/>
  <c r="ID50" i="10"/>
  <c r="ID111" i="10" s="1"/>
  <c r="DT54" i="10"/>
  <c r="GF65" i="10"/>
  <c r="CV65" i="10"/>
  <c r="BT50" i="10"/>
  <c r="CF30" i="10"/>
  <c r="DK111" i="10"/>
  <c r="DK114" i="10" s="1"/>
  <c r="GE111" i="10"/>
  <c r="GE114" i="10" s="1"/>
  <c r="T65" i="10"/>
  <c r="AB65" i="10"/>
  <c r="CN30" i="10"/>
  <c r="IJ41" i="10"/>
  <c r="EI111" i="10"/>
  <c r="EI114" i="10" s="1"/>
  <c r="AR41" i="10"/>
  <c r="FX30" i="10"/>
  <c r="EZ65" i="10"/>
  <c r="CV54" i="10"/>
  <c r="FL111" i="10"/>
  <c r="FL114" i="10" s="1"/>
  <c r="HT65" i="10"/>
  <c r="CT50" i="10"/>
  <c r="CT111" i="10" s="1"/>
  <c r="CT114" i="10" s="1"/>
  <c r="BP54" i="10"/>
  <c r="CV45" i="10"/>
  <c r="AF50" i="10"/>
  <c r="AF111" i="10" s="1"/>
  <c r="AF114" i="10" s="1"/>
  <c r="DD41" i="10"/>
  <c r="FP30" i="10"/>
  <c r="HP21" i="10"/>
  <c r="BP30" i="10"/>
  <c r="BH54" i="10"/>
  <c r="BT111" i="10"/>
  <c r="BT114" i="10" s="1"/>
  <c r="IZ62" i="10"/>
  <c r="HT54" i="10"/>
  <c r="FP41" i="10"/>
  <c r="IR41" i="10"/>
  <c r="EJ65" i="10"/>
  <c r="IZ46" i="10"/>
  <c r="HD65" i="10"/>
  <c r="IQ111" i="10"/>
  <c r="IQ114" i="10" s="1"/>
  <c r="IZ35" i="10"/>
  <c r="FG111" i="10"/>
  <c r="FG114" i="10" s="1"/>
  <c r="IX65" i="10"/>
  <c r="ER65" i="10"/>
  <c r="IZ59" i="10"/>
  <c r="BO111" i="10"/>
  <c r="BO114" i="10" s="1"/>
  <c r="IZ61" i="10"/>
  <c r="IZ60" i="10"/>
  <c r="BH65" i="10"/>
  <c r="DT65" i="10"/>
  <c r="IT65" i="10"/>
  <c r="IY65" i="10"/>
  <c r="DZ111" i="10"/>
  <c r="DZ114" i="10" s="1"/>
  <c r="AR65" i="10"/>
  <c r="IV65" i="10"/>
  <c r="EZ45" i="10"/>
  <c r="IY50" i="10"/>
  <c r="IX54" i="10"/>
  <c r="IZ39" i="10"/>
  <c r="IZ34" i="10"/>
  <c r="IR30" i="10"/>
  <c r="EJ30" i="10"/>
  <c r="IT30" i="10"/>
  <c r="ER30" i="10"/>
  <c r="HD30" i="10"/>
  <c r="HK111" i="10"/>
  <c r="HK114" i="10" s="1"/>
  <c r="FW111" i="10"/>
  <c r="FW114" i="10" s="1"/>
  <c r="IX45" i="10"/>
  <c r="IY30" i="10"/>
  <c r="HZ111" i="10"/>
  <c r="HZ114" i="10" s="1"/>
  <c r="AY111" i="10"/>
  <c r="AY114" i="10" s="1"/>
  <c r="IZ56" i="10"/>
  <c r="T45" i="10"/>
  <c r="AZ41" i="10"/>
  <c r="R50" i="10"/>
  <c r="EB41" i="10"/>
  <c r="IZ7" i="10"/>
  <c r="AI111" i="10"/>
  <c r="AI114" i="10" s="1"/>
  <c r="GV19" i="10"/>
  <c r="GV21" i="10" s="1"/>
  <c r="AQ111" i="10"/>
  <c r="AQ114" i="10" s="1"/>
  <c r="IY41" i="10"/>
  <c r="IZ36" i="10"/>
  <c r="IB65" i="10"/>
  <c r="FF50" i="10"/>
  <c r="FF111" i="10" s="1"/>
  <c r="FF114" i="10" s="1"/>
  <c r="FP45" i="10"/>
  <c r="HD45" i="10"/>
  <c r="HD50" i="10" s="1"/>
  <c r="EX50" i="10"/>
  <c r="EX111" i="10" s="1"/>
  <c r="EX114" i="10" s="1"/>
  <c r="GN41" i="10"/>
  <c r="AA111" i="10"/>
  <c r="AA114" i="10" s="1"/>
  <c r="EZ19" i="10"/>
  <c r="EZ21" i="10" s="1"/>
  <c r="DT41" i="10"/>
  <c r="IZ38" i="10"/>
  <c r="GN45" i="10"/>
  <c r="AJ54" i="10"/>
  <c r="FX41" i="10"/>
  <c r="T41" i="10"/>
  <c r="FD50" i="10"/>
  <c r="FD111" i="10" s="1"/>
  <c r="FD114" i="10" s="1"/>
  <c r="EQ111" i="10"/>
  <c r="EQ114" i="10" s="1"/>
  <c r="EY111" i="10"/>
  <c r="EY114" i="10" s="1"/>
  <c r="ER41" i="10"/>
  <c r="IT41" i="10"/>
  <c r="IZ37" i="10"/>
  <c r="IX30" i="10"/>
  <c r="IZ33" i="10"/>
  <c r="EJ41" i="10"/>
  <c r="AB41" i="10"/>
  <c r="IZ24" i="10"/>
  <c r="BP45" i="10"/>
  <c r="BL50" i="10"/>
  <c r="BL111" i="10" s="1"/>
  <c r="BL114" i="10" s="1"/>
  <c r="EZ30" i="10"/>
  <c r="HB50" i="10"/>
  <c r="HB111" i="10" s="1"/>
  <c r="HB114" i="10" s="1"/>
  <c r="IB41" i="10"/>
  <c r="DT30" i="10"/>
  <c r="EB30" i="10"/>
  <c r="DB111" i="10"/>
  <c r="DB114" i="10" s="1"/>
  <c r="DS111" i="10"/>
  <c r="DS114" i="10" s="1"/>
  <c r="EB65" i="10"/>
  <c r="GF98" i="10"/>
  <c r="IZ94" i="10"/>
  <c r="N54" i="10"/>
  <c r="DC111" i="10"/>
  <c r="DC114" i="10" s="1"/>
  <c r="FH19" i="10"/>
  <c r="AR19" i="10"/>
  <c r="AR21" i="10" s="1"/>
  <c r="GH111" i="10"/>
  <c r="AV111" i="10"/>
  <c r="AV114" i="10" s="1"/>
  <c r="HS111" i="10"/>
  <c r="HS114" i="10" s="1"/>
  <c r="IJ19" i="10"/>
  <c r="IJ21" i="10" s="1"/>
  <c r="DT19" i="10"/>
  <c r="DT21" i="10" s="1"/>
  <c r="BP19" i="10"/>
  <c r="BP21" i="10" s="1"/>
  <c r="II111" i="10"/>
  <c r="II114" i="10" s="1"/>
  <c r="BX19" i="10"/>
  <c r="BX21" i="10" s="1"/>
  <c r="CV19" i="10"/>
  <c r="CV21" i="10" s="1"/>
  <c r="T19" i="10"/>
  <c r="T21" i="10" s="1"/>
  <c r="BV111" i="10"/>
  <c r="BV114" i="10" s="1"/>
  <c r="BN111" i="10"/>
  <c r="BN114" i="10" s="1"/>
  <c r="IR19" i="10"/>
  <c r="IR21" i="10" s="1"/>
  <c r="EJ19" i="10"/>
  <c r="EJ21" i="10" s="1"/>
  <c r="IT15" i="10"/>
  <c r="IF111" i="10"/>
  <c r="IF114" i="10" s="1"/>
  <c r="GL111" i="10"/>
  <c r="GL114" i="10" s="1"/>
  <c r="EB19" i="10"/>
  <c r="EB21" i="10" s="1"/>
  <c r="IZ15" i="10"/>
  <c r="DL19" i="10"/>
  <c r="DL21" i="10" s="1"/>
  <c r="IH111" i="10"/>
  <c r="IH114" i="10" s="1"/>
  <c r="CN19" i="10"/>
  <c r="CN21" i="10" s="1"/>
  <c r="CF19" i="10"/>
  <c r="CF21" i="10" s="1"/>
  <c r="BH19" i="10"/>
  <c r="BH21" i="10" s="1"/>
  <c r="IB19" i="10"/>
  <c r="IB21" i="10" s="1"/>
  <c r="IA111" i="10"/>
  <c r="IA114" i="10" s="1"/>
  <c r="IZ18" i="10"/>
  <c r="BG111" i="10"/>
  <c r="BG114" i="10" s="1"/>
  <c r="FN111" i="10"/>
  <c r="FN114" i="10" s="1"/>
  <c r="CE111" i="10"/>
  <c r="CE114" i="10" s="1"/>
  <c r="AJ19" i="10"/>
  <c r="AJ21" i="10" s="1"/>
  <c r="AZ19" i="10"/>
  <c r="AZ21" i="10" s="1"/>
  <c r="DH111" i="10"/>
  <c r="DH114" i="10" s="1"/>
  <c r="IZ16" i="10"/>
  <c r="IZ14" i="10"/>
  <c r="FX19" i="10"/>
  <c r="FX21" i="10" s="1"/>
  <c r="ER19" i="10"/>
  <c r="ER21" i="10" s="1"/>
  <c r="BW111" i="10"/>
  <c r="BW114" i="10" s="1"/>
  <c r="DD19" i="10"/>
  <c r="DD21" i="10" s="1"/>
  <c r="EN111" i="10"/>
  <c r="EN114" i="10" s="1"/>
  <c r="FP19" i="10"/>
  <c r="FP21" i="10" s="1"/>
  <c r="HC19" i="10"/>
  <c r="HC21" i="10" s="1"/>
  <c r="HC111" i="10" s="1"/>
  <c r="HC114" i="10" s="1"/>
  <c r="GN19" i="10"/>
  <c r="GN21" i="10" s="1"/>
  <c r="GF19" i="10"/>
  <c r="EA111" i="10"/>
  <c r="EA114" i="10" s="1"/>
  <c r="IZ13" i="10"/>
  <c r="GZ111" i="10"/>
  <c r="GZ114" i="10" s="1"/>
  <c r="HD11" i="10"/>
  <c r="HD19" i="10" s="1"/>
  <c r="HD21" i="10" s="1"/>
  <c r="HL19" i="10"/>
  <c r="HL21" i="10" s="1"/>
  <c r="HX111" i="10"/>
  <c r="HX114" i="10" s="1"/>
  <c r="CM111" i="10"/>
  <c r="CM114" i="10" s="1"/>
  <c r="IX11" i="10"/>
  <c r="IX19" i="10" s="1"/>
  <c r="IX21" i="10" s="1"/>
  <c r="IU21" i="10"/>
  <c r="IU111" i="10" s="1"/>
  <c r="IU114" i="10" s="1"/>
  <c r="IV11" i="10"/>
  <c r="IV19" i="10" s="1"/>
  <c r="AB11" i="10"/>
  <c r="AB19" i="10" s="1"/>
  <c r="AB21" i="10" s="1"/>
  <c r="X111" i="10"/>
  <c r="X114" i="10" s="1"/>
  <c r="S111" i="10"/>
  <c r="S114" i="10" s="1"/>
  <c r="AZ79" i="10"/>
  <c r="AZ82" i="10" s="1"/>
  <c r="AZ84" i="10" s="1"/>
  <c r="AT82" i="10"/>
  <c r="AT84" i="10" s="1"/>
  <c r="GP82" i="10"/>
  <c r="GP84" i="10" s="1"/>
  <c r="GV79" i="10"/>
  <c r="GV82" i="10" s="1"/>
  <c r="GV84" i="10" s="1"/>
  <c r="IZ32" i="10"/>
  <c r="L41" i="10"/>
  <c r="CV43" i="10"/>
  <c r="CP50" i="10"/>
  <c r="HT12" i="10"/>
  <c r="HT19" i="10" s="1"/>
  <c r="HN19" i="10"/>
  <c r="HN21" i="10" s="1"/>
  <c r="FT111" i="10"/>
  <c r="FT114" i="10" s="1"/>
  <c r="FP110" i="10"/>
  <c r="IZ100" i="10"/>
  <c r="AH84" i="10"/>
  <c r="GN79" i="10"/>
  <c r="GN82" i="10" s="1"/>
  <c r="GN84" i="10" s="1"/>
  <c r="BP79" i="10"/>
  <c r="BP82" i="10" s="1"/>
  <c r="BP84" i="10" s="1"/>
  <c r="IZ58" i="10"/>
  <c r="BX45" i="10"/>
  <c r="IZ48" i="10"/>
  <c r="EJ53" i="10"/>
  <c r="EJ54" i="10" s="1"/>
  <c r="IZ17" i="10"/>
  <c r="IT11" i="10"/>
  <c r="L19" i="10"/>
  <c r="L21" i="10" s="1"/>
  <c r="DF50" i="10"/>
  <c r="DL43" i="10"/>
  <c r="GF110" i="10"/>
  <c r="CJ111" i="10"/>
  <c r="CJ114" i="10" s="1"/>
  <c r="IY110" i="10"/>
  <c r="EL111" i="10"/>
  <c r="CV98" i="10"/>
  <c r="AB91" i="10"/>
  <c r="AB79" i="10"/>
  <c r="AB82" i="10" s="1"/>
  <c r="AB84" i="10" s="1"/>
  <c r="AB54" i="10"/>
  <c r="IT53" i="10"/>
  <c r="IT54" i="10" s="1"/>
  <c r="DX50" i="10"/>
  <c r="DX111" i="10" s="1"/>
  <c r="DX114" i="10" s="1"/>
  <c r="BH45" i="10"/>
  <c r="IZ49" i="10"/>
  <c r="DL45" i="10"/>
  <c r="HP50" i="10"/>
  <c r="CR50" i="10"/>
  <c r="CR111" i="10" s="1"/>
  <c r="CR114" i="10" s="1"/>
  <c r="N50" i="10"/>
  <c r="IL50" i="10"/>
  <c r="IL111" i="10" s="1"/>
  <c r="IL114" i="10" s="1"/>
  <c r="BX30" i="10"/>
  <c r="IZ27" i="10"/>
  <c r="IJ50" i="10"/>
  <c r="GV30" i="10"/>
  <c r="GX19" i="10"/>
  <c r="GX21" i="10" s="1"/>
  <c r="IZ101" i="10"/>
  <c r="L104" i="10"/>
  <c r="FJ82" i="10"/>
  <c r="FJ84" i="10" s="1"/>
  <c r="FP79" i="10"/>
  <c r="FP82" i="10" s="1"/>
  <c r="FP84" i="10" s="1"/>
  <c r="HN82" i="10"/>
  <c r="HN84" i="10" s="1"/>
  <c r="HT79" i="10"/>
  <c r="HT82" i="10" s="1"/>
  <c r="HT84" i="10" s="1"/>
  <c r="CP82" i="10"/>
  <c r="CP84" i="10" s="1"/>
  <c r="CV79" i="10"/>
  <c r="CV82" i="10" s="1"/>
  <c r="CV84" i="10" s="1"/>
  <c r="BR82" i="10"/>
  <c r="BR84" i="10" s="1"/>
  <c r="BX79" i="10"/>
  <c r="BX82" i="10" s="1"/>
  <c r="BX84" i="10" s="1"/>
  <c r="H50" i="10"/>
  <c r="IV43" i="10"/>
  <c r="IZ52" i="10"/>
  <c r="L54" i="10"/>
  <c r="HT43" i="10"/>
  <c r="HT50" i="10" s="1"/>
  <c r="HN50" i="10"/>
  <c r="DT43" i="10"/>
  <c r="DP50" i="10"/>
  <c r="AN111" i="10"/>
  <c r="AN114" i="10" s="1"/>
  <c r="IZ90" i="10"/>
  <c r="IZ69" i="10"/>
  <c r="AZ54" i="10"/>
  <c r="Z50" i="10"/>
  <c r="Z111" i="10" s="1"/>
  <c r="Z114" i="10" s="1"/>
  <c r="DR50" i="10"/>
  <c r="DR111" i="10" s="1"/>
  <c r="DR114" i="10" s="1"/>
  <c r="IV30" i="10"/>
  <c r="IZ29" i="10"/>
  <c r="AB43" i="10"/>
  <c r="BB50" i="10"/>
  <c r="BB111" i="10" s="1"/>
  <c r="DL79" i="10"/>
  <c r="DL82" i="10" s="1"/>
  <c r="DL84" i="10" s="1"/>
  <c r="DF82" i="10"/>
  <c r="DF84" i="10" s="1"/>
  <c r="L65" i="10"/>
  <c r="IZ57" i="10"/>
  <c r="IN82" i="10"/>
  <c r="IN84" i="10" s="1"/>
  <c r="IR79" i="10"/>
  <c r="IR82" i="10" s="1"/>
  <c r="IR84" i="10" s="1"/>
  <c r="DP82" i="10"/>
  <c r="DP84" i="10" s="1"/>
  <c r="DT79" i="10"/>
  <c r="DT82" i="10" s="1"/>
  <c r="DT84" i="10" s="1"/>
  <c r="FJ50" i="10"/>
  <c r="FP43" i="10"/>
  <c r="AL50" i="10"/>
  <c r="AR43" i="10"/>
  <c r="AJ43" i="10"/>
  <c r="AD50" i="10"/>
  <c r="ED50" i="10"/>
  <c r="EJ43" i="10"/>
  <c r="F50" i="10"/>
  <c r="IT43" i="10"/>
  <c r="L43" i="10"/>
  <c r="IZ106" i="10"/>
  <c r="IZ103" i="10"/>
  <c r="R111" i="10"/>
  <c r="R114" i="10" s="1"/>
  <c r="HL110" i="10"/>
  <c r="L110" i="10"/>
  <c r="IX83" i="10"/>
  <c r="EZ79" i="10"/>
  <c r="EZ82" i="10" s="1"/>
  <c r="EZ84" i="10" s="1"/>
  <c r="IX79" i="10"/>
  <c r="IX82" i="10" s="1"/>
  <c r="AB45" i="10"/>
  <c r="T43" i="10"/>
  <c r="T79" i="10"/>
  <c r="T82" i="10" s="1"/>
  <c r="T84" i="10" s="1"/>
  <c r="AR45" i="10"/>
  <c r="AT54" i="10"/>
  <c r="IY53" i="10"/>
  <c r="AB30" i="10"/>
  <c r="EJ45" i="10"/>
  <c r="EB43" i="10"/>
  <c r="EB50" i="10" s="1"/>
  <c r="ET50" i="10"/>
  <c r="ET111" i="10" s="1"/>
  <c r="IX43" i="10"/>
  <c r="IZ28" i="10"/>
  <c r="J50" i="10"/>
  <c r="J111" i="10" s="1"/>
  <c r="J114" i="10" s="1"/>
  <c r="IJ30" i="10"/>
  <c r="IY11" i="10"/>
  <c r="IY19" i="10" s="1"/>
  <c r="IY21" i="10" s="1"/>
  <c r="N19" i="10"/>
  <c r="N21" i="10" s="1"/>
  <c r="GU19" i="10"/>
  <c r="GU21" i="10" s="1"/>
  <c r="GU111" i="10" s="1"/>
  <c r="GU114" i="10" s="1"/>
  <c r="L87" i="10"/>
  <c r="IZ86" i="10"/>
  <c r="IZ87" i="10" s="1"/>
  <c r="AL82" i="10"/>
  <c r="AL84" i="10" s="1"/>
  <c r="AR79" i="10"/>
  <c r="AR82" i="10" s="1"/>
  <c r="AR84" i="10" s="1"/>
  <c r="IR43" i="10"/>
  <c r="IN50" i="10"/>
  <c r="CF110" i="10"/>
  <c r="IZ107" i="10"/>
  <c r="IJ104" i="10"/>
  <c r="HH111" i="10"/>
  <c r="HH114" i="10" s="1"/>
  <c r="AB104" i="10"/>
  <c r="IZ105" i="10"/>
  <c r="HL79" i="10"/>
  <c r="HL82" i="10" s="1"/>
  <c r="HL84" i="10" s="1"/>
  <c r="EB79" i="10"/>
  <c r="EB82" i="10" s="1"/>
  <c r="EB84" i="10" s="1"/>
  <c r="HL45" i="10"/>
  <c r="AH50" i="10"/>
  <c r="ER79" i="10"/>
  <c r="ER82" i="10" s="1"/>
  <c r="ER84" i="10" s="1"/>
  <c r="IB45" i="10"/>
  <c r="CF45" i="10"/>
  <c r="CF50" i="10" s="1"/>
  <c r="V54" i="10"/>
  <c r="V111" i="10" s="1"/>
  <c r="DT45" i="10"/>
  <c r="AJ45" i="10"/>
  <c r="CF79" i="10"/>
  <c r="CF82" i="10" s="1"/>
  <c r="CF84" i="10" s="1"/>
  <c r="EP50" i="10"/>
  <c r="EP111" i="10" s="1"/>
  <c r="EP114" i="10" s="1"/>
  <c r="HF50" i="10"/>
  <c r="FX45" i="10"/>
  <c r="IV45" i="10"/>
  <c r="AR30" i="10"/>
  <c r="EZ43" i="10"/>
  <c r="FZ19" i="10"/>
  <c r="FZ21" i="10" s="1"/>
  <c r="FZ111" i="10" s="1"/>
  <c r="BZ50" i="10"/>
  <c r="BZ111" i="10" s="1"/>
  <c r="HT30" i="10"/>
  <c r="DD30" i="10"/>
  <c r="FH21" i="10"/>
  <c r="IV20" i="10"/>
  <c r="HV82" i="10"/>
  <c r="HV84" i="10" s="1"/>
  <c r="IB79" i="10"/>
  <c r="IB82" i="10" s="1"/>
  <c r="IB84" i="10" s="1"/>
  <c r="L73" i="10"/>
  <c r="IZ67" i="10"/>
  <c r="ED82" i="10"/>
  <c r="ED84" i="10" s="1"/>
  <c r="EJ79" i="10"/>
  <c r="EJ82" i="10" s="1"/>
  <c r="EJ84" i="10" s="1"/>
  <c r="FR50" i="10"/>
  <c r="FX43" i="10"/>
  <c r="AT50" i="10"/>
  <c r="AZ43" i="10"/>
  <c r="CB54" i="10"/>
  <c r="CB111" i="10" s="1"/>
  <c r="CB114" i="10" s="1"/>
  <c r="CF53" i="10"/>
  <c r="CF54" i="10" s="1"/>
  <c r="IT45" i="10"/>
  <c r="L45" i="10"/>
  <c r="FH43" i="10"/>
  <c r="FH50" i="10" s="1"/>
  <c r="FB50" i="10"/>
  <c r="BH43" i="10"/>
  <c r="BD50" i="10"/>
  <c r="GF20" i="10"/>
  <c r="GJ50" i="10"/>
  <c r="GJ111" i="10" s="1"/>
  <c r="GJ114" i="10" s="1"/>
  <c r="FX79" i="10"/>
  <c r="FX82" i="10" s="1"/>
  <c r="FX84" i="10" s="1"/>
  <c r="FR82" i="10"/>
  <c r="FR84" i="10" s="1"/>
  <c r="H82" i="10"/>
  <c r="H84" i="10" s="1"/>
  <c r="IV79" i="10"/>
  <c r="IV82" i="10" s="1"/>
  <c r="IV84" i="10" s="1"/>
  <c r="IZ83" i="10"/>
  <c r="FB82" i="10"/>
  <c r="FB84" i="10" s="1"/>
  <c r="FH79" i="10"/>
  <c r="FH82" i="10" s="1"/>
  <c r="FH84" i="10" s="1"/>
  <c r="AD82" i="10"/>
  <c r="AD84" i="10" s="1"/>
  <c r="AJ79" i="10"/>
  <c r="AJ82" i="10" s="1"/>
  <c r="AJ84" i="10" s="1"/>
  <c r="P111" i="10"/>
  <c r="P114" i="10" s="1"/>
  <c r="IZ108" i="10"/>
  <c r="EV111" i="10"/>
  <c r="EV114" i="10" s="1"/>
  <c r="IT110" i="10"/>
  <c r="DL104" i="10"/>
  <c r="CN45" i="10"/>
  <c r="CN50" i="10" s="1"/>
  <c r="GR50" i="10"/>
  <c r="GR111" i="10" s="1"/>
  <c r="GR114" i="10" s="1"/>
  <c r="DD45" i="10"/>
  <c r="HJ50" i="10"/>
  <c r="HJ111" i="10" s="1"/>
  <c r="HJ114" i="10" s="1"/>
  <c r="CL50" i="10"/>
  <c r="CL111" i="10" s="1"/>
  <c r="CL114" i="10" s="1"/>
  <c r="FH54" i="10"/>
  <c r="GV45" i="10"/>
  <c r="BP43" i="10"/>
  <c r="BP50" i="10" s="1"/>
  <c r="AZ45" i="10"/>
  <c r="GD50" i="10"/>
  <c r="GD111" i="10" s="1"/>
  <c r="GD114" i="10" s="1"/>
  <c r="BF50" i="10"/>
  <c r="BF111" i="10" s="1"/>
  <c r="BF114" i="10" s="1"/>
  <c r="CH19" i="10"/>
  <c r="CH21" i="10" s="1"/>
  <c r="CH111" i="10" s="1"/>
  <c r="L98" i="10"/>
  <c r="IZ93" i="10"/>
  <c r="CX82" i="10"/>
  <c r="CX84" i="10" s="1"/>
  <c r="DD79" i="10"/>
  <c r="DD82" i="10" s="1"/>
  <c r="DD84" i="10" s="1"/>
  <c r="GB82" i="10"/>
  <c r="GB84" i="10" s="1"/>
  <c r="GF79" i="10"/>
  <c r="GF82" i="10" s="1"/>
  <c r="GF84" i="10" s="1"/>
  <c r="BD82" i="10"/>
  <c r="BD84" i="10" s="1"/>
  <c r="BH79" i="10"/>
  <c r="BH82" i="10" s="1"/>
  <c r="BH84" i="10" s="1"/>
  <c r="F82" i="10"/>
  <c r="F84" i="10" s="1"/>
  <c r="IT79" i="10"/>
  <c r="IT82" i="10" s="1"/>
  <c r="IT84" i="10" s="1"/>
  <c r="L79" i="10"/>
  <c r="HV50" i="10"/>
  <c r="IB43" i="10"/>
  <c r="CX50" i="10"/>
  <c r="DD43" i="10"/>
  <c r="DD50" i="10" s="1"/>
  <c r="GF43" i="10"/>
  <c r="GB50" i="10"/>
  <c r="GP50" i="10"/>
  <c r="GV43" i="10"/>
  <c r="BR50" i="10"/>
  <c r="BX43" i="10"/>
  <c r="BX50" i="10" s="1"/>
  <c r="L30" i="10"/>
  <c r="IZ23" i="10"/>
  <c r="L9" i="10"/>
  <c r="IZ8" i="10"/>
  <c r="IZ9" i="10" s="1"/>
  <c r="FH104" i="10"/>
  <c r="K111" i="10"/>
  <c r="K114" i="10" s="1"/>
  <c r="IW111" i="10"/>
  <c r="IW114" i="10" s="1"/>
  <c r="IZ102" i="10"/>
  <c r="ER45" i="10"/>
  <c r="ER50" i="10" s="1"/>
  <c r="IZ26" i="10"/>
  <c r="GF45" i="10"/>
  <c r="CD50" i="10"/>
  <c r="CD111" i="10" s="1"/>
  <c r="CD114" i="10" s="1"/>
  <c r="DN50" i="10"/>
  <c r="DN111" i="10" s="1"/>
  <c r="GX50" i="10"/>
  <c r="IZ25" i="10"/>
  <c r="FH30" i="10"/>
  <c r="HF19" i="10"/>
  <c r="HF21" i="10" s="1"/>
  <c r="HT20" i="10"/>
  <c r="IT17" i="10"/>
  <c r="HL50" i="10" l="1"/>
  <c r="GN50" i="10"/>
  <c r="GN111" i="10" s="1"/>
  <c r="GH112" i="10" s="1"/>
  <c r="BJ111" i="10"/>
  <c r="FJ111" i="10"/>
  <c r="FP50" i="10"/>
  <c r="FP111" i="10" s="1"/>
  <c r="CV50" i="10"/>
  <c r="CV111" i="10" s="1"/>
  <c r="CP112" i="10" s="1"/>
  <c r="CV112" i="10" s="1"/>
  <c r="CV114" i="10" s="1"/>
  <c r="CV116" i="10" s="1"/>
  <c r="HT21" i="10"/>
  <c r="HT111" i="10" s="1"/>
  <c r="HN112" i="10" s="1"/>
  <c r="F111" i="10"/>
  <c r="IZ98" i="10"/>
  <c r="T50" i="10"/>
  <c r="T111" i="10" s="1"/>
  <c r="IZ91" i="10"/>
  <c r="HV111" i="10"/>
  <c r="BH50" i="10"/>
  <c r="BH111" i="10" s="1"/>
  <c r="BB112" i="10" s="1"/>
  <c r="BH112" i="10" s="1"/>
  <c r="BH114" i="10" s="1"/>
  <c r="BH116" i="10" s="1"/>
  <c r="IX50" i="10"/>
  <c r="AL111" i="10"/>
  <c r="HP111" i="10"/>
  <c r="HP114" i="10" s="1"/>
  <c r="EZ50" i="10"/>
  <c r="EZ111" i="10" s="1"/>
  <c r="ET112" i="10" s="1"/>
  <c r="EZ112" i="10" s="1"/>
  <c r="EZ114" i="10" s="1"/>
  <c r="EZ116" i="10" s="1"/>
  <c r="ED111" i="10"/>
  <c r="IB50" i="10"/>
  <c r="IB111" i="10" s="1"/>
  <c r="HV112" i="10" s="1"/>
  <c r="IB112" i="10" s="1"/>
  <c r="IB114" i="10" s="1"/>
  <c r="IB116" i="10" s="1"/>
  <c r="GB111" i="10"/>
  <c r="GB114" i="10" s="1"/>
  <c r="N111" i="10"/>
  <c r="BD111" i="10"/>
  <c r="BD114" i="10" s="1"/>
  <c r="AD111" i="10"/>
  <c r="IZ73" i="10"/>
  <c r="FX50" i="10"/>
  <c r="FX111" i="10" s="1"/>
  <c r="FR112" i="10" s="1"/>
  <c r="FX112" i="10" s="1"/>
  <c r="FX114" i="10" s="1"/>
  <c r="FX116" i="10" s="1"/>
  <c r="H111" i="10"/>
  <c r="H114" i="10" s="1"/>
  <c r="IR50" i="10"/>
  <c r="IR111" i="10" s="1"/>
  <c r="IR114" i="10" s="1"/>
  <c r="IR116" i="10" s="1"/>
  <c r="IR118" i="10" s="1"/>
  <c r="BX111" i="10"/>
  <c r="BR112" i="10" s="1"/>
  <c r="BX112" i="10" s="1"/>
  <c r="BX114" i="10" s="1"/>
  <c r="BX116" i="10" s="1"/>
  <c r="IZ65" i="10"/>
  <c r="CN111" i="10"/>
  <c r="CH112" i="10" s="1"/>
  <c r="CN112" i="10" s="1"/>
  <c r="CN114" i="10" s="1"/>
  <c r="CN116" i="10" s="1"/>
  <c r="IN111" i="10"/>
  <c r="IN114" i="10" s="1"/>
  <c r="IZ41" i="10"/>
  <c r="IJ111" i="10"/>
  <c r="ID112" i="10" s="1"/>
  <c r="FB111" i="10"/>
  <c r="AH111" i="10"/>
  <c r="AH114" i="10" s="1"/>
  <c r="DL50" i="10"/>
  <c r="DL111" i="10" s="1"/>
  <c r="DF112" i="10" s="1"/>
  <c r="DL112" i="10" s="1"/>
  <c r="DL114" i="10" s="1"/>
  <c r="DL116" i="10" s="1"/>
  <c r="FR111" i="10"/>
  <c r="DF111" i="10"/>
  <c r="CP111" i="10"/>
  <c r="AT111" i="10"/>
  <c r="GP111" i="10"/>
  <c r="CX111" i="10"/>
  <c r="BR111" i="10"/>
  <c r="IZ53" i="10"/>
  <c r="IZ54" i="10" s="1"/>
  <c r="BP111" i="10"/>
  <c r="BJ112" i="10" s="1"/>
  <c r="EB111" i="10"/>
  <c r="DV112" i="10" s="1"/>
  <c r="HN111" i="10"/>
  <c r="IZ12" i="10"/>
  <c r="ER111" i="10"/>
  <c r="EL112" i="10" s="1"/>
  <c r="ER112" i="10" s="1"/>
  <c r="ER114" i="10" s="1"/>
  <c r="ER116" i="10" s="1"/>
  <c r="GX111" i="10"/>
  <c r="DD111" i="10"/>
  <c r="CX112" i="10" s="1"/>
  <c r="GF21" i="10"/>
  <c r="HD111" i="10"/>
  <c r="GX112" i="10" s="1"/>
  <c r="IT19" i="10"/>
  <c r="IT21" i="10" s="1"/>
  <c r="IZ11" i="10"/>
  <c r="IV21" i="10"/>
  <c r="FH111" i="10"/>
  <c r="IX84" i="10"/>
  <c r="DP111" i="10"/>
  <c r="DP114" i="10" s="1"/>
  <c r="AB50" i="10"/>
  <c r="AB111" i="10" s="1"/>
  <c r="EJ50" i="10"/>
  <c r="EJ111" i="10" s="1"/>
  <c r="IY54" i="10"/>
  <c r="IY111" i="10" s="1"/>
  <c r="IY114" i="10" s="1"/>
  <c r="IZ30" i="10"/>
  <c r="GF50" i="10"/>
  <c r="IZ45" i="10"/>
  <c r="IT50" i="10"/>
  <c r="IZ43" i="10"/>
  <c r="L50" i="10"/>
  <c r="HF111" i="10"/>
  <c r="IZ104" i="10"/>
  <c r="AR50" i="10"/>
  <c r="AR111" i="10" s="1"/>
  <c r="L82" i="10"/>
  <c r="L84" i="10" s="1"/>
  <c r="IZ79" i="10"/>
  <c r="IZ82" i="10" s="1"/>
  <c r="IZ84" i="10" s="1"/>
  <c r="IZ20" i="10"/>
  <c r="GV50" i="10"/>
  <c r="GV111" i="10" s="1"/>
  <c r="IZ110" i="10"/>
  <c r="HL111" i="10"/>
  <c r="AJ50" i="10"/>
  <c r="AJ111" i="10" s="1"/>
  <c r="DT50" i="10"/>
  <c r="DT111" i="10" s="1"/>
  <c r="AZ50" i="10"/>
  <c r="AZ111" i="10" s="1"/>
  <c r="CF111" i="10"/>
  <c r="IV50" i="10"/>
  <c r="IX111" i="10" l="1"/>
  <c r="IX114" i="10" s="1"/>
  <c r="N112" i="10"/>
  <c r="T112" i="10" s="1"/>
  <c r="T114" i="10" s="1"/>
  <c r="L111" i="10"/>
  <c r="F112" i="10" s="1"/>
  <c r="BB114" i="10"/>
  <c r="IL116" i="10"/>
  <c r="IL118" i="10" s="1"/>
  <c r="IN116" i="10"/>
  <c r="IN118" i="10" s="1"/>
  <c r="IP116" i="10"/>
  <c r="IP118" i="10" s="1"/>
  <c r="DD112" i="10"/>
  <c r="DD114" i="10" s="1"/>
  <c r="DD116" i="10" s="1"/>
  <c r="DD118" i="10" s="1"/>
  <c r="CX114" i="10"/>
  <c r="HT112" i="10"/>
  <c r="HT114" i="10" s="1"/>
  <c r="HT116" i="10" s="1"/>
  <c r="HR116" i="10" s="1"/>
  <c r="HR118" i="10" s="1"/>
  <c r="HN114" i="10"/>
  <c r="GF111" i="10"/>
  <c r="FZ112" i="10" s="1"/>
  <c r="IV111" i="10"/>
  <c r="IV114" i="10" s="1"/>
  <c r="HD112" i="10"/>
  <c r="HD114" i="10" s="1"/>
  <c r="HD116" i="10" s="1"/>
  <c r="HB116" i="10" s="1"/>
  <c r="HB118" i="10" s="1"/>
  <c r="GX114" i="10"/>
  <c r="IT111" i="10"/>
  <c r="CH114" i="10"/>
  <c r="IZ19" i="10"/>
  <c r="IZ21" i="10" s="1"/>
  <c r="DF116" i="10"/>
  <c r="DH116" i="10"/>
  <c r="DH118" i="10" s="1"/>
  <c r="DJ116" i="10"/>
  <c r="DJ118" i="10" s="1"/>
  <c r="DL118" i="10"/>
  <c r="HV116" i="10"/>
  <c r="HX116" i="10"/>
  <c r="HX118" i="10" s="1"/>
  <c r="HZ116" i="10"/>
  <c r="HZ118" i="10" s="1"/>
  <c r="IB118" i="10"/>
  <c r="BR116" i="10"/>
  <c r="BT116" i="10"/>
  <c r="BT118" i="10" s="1"/>
  <c r="BV116" i="10"/>
  <c r="BV118" i="10" s="1"/>
  <c r="BX118" i="10"/>
  <c r="AT112" i="10"/>
  <c r="GP112" i="10"/>
  <c r="ET116" i="10"/>
  <c r="EV116" i="10"/>
  <c r="EV118" i="10" s="1"/>
  <c r="EX116" i="10"/>
  <c r="EX118" i="10" s="1"/>
  <c r="EZ118" i="10"/>
  <c r="ED112" i="10"/>
  <c r="AD112" i="10"/>
  <c r="FR116" i="10"/>
  <c r="FT116" i="10"/>
  <c r="FT118" i="10" s="1"/>
  <c r="FV116" i="10"/>
  <c r="FV118" i="10" s="1"/>
  <c r="FX118" i="10"/>
  <c r="EL116" i="10"/>
  <c r="EN116" i="10"/>
  <c r="EN118" i="10" s="1"/>
  <c r="EP116" i="10"/>
  <c r="EP118" i="10" s="1"/>
  <c r="ER118" i="10"/>
  <c r="ET114" i="10"/>
  <c r="BB116" i="10"/>
  <c r="BD116" i="10"/>
  <c r="BD118" i="10" s="1"/>
  <c r="BF116" i="10"/>
  <c r="BF118" i="10" s="1"/>
  <c r="BH118" i="10"/>
  <c r="V112" i="10"/>
  <c r="HF112" i="10"/>
  <c r="HL112" i="10" s="1"/>
  <c r="HL114" i="10" s="1"/>
  <c r="HL116" i="10" s="1"/>
  <c r="FJ112" i="10"/>
  <c r="AL112" i="10"/>
  <c r="EB112" i="10"/>
  <c r="EB114" i="10" s="1"/>
  <c r="EB116" i="10" s="1"/>
  <c r="DV114" i="10"/>
  <c r="IZ50" i="10"/>
  <c r="DF114" i="10"/>
  <c r="BZ112" i="10"/>
  <c r="GN112" i="10"/>
  <c r="GN114" i="10" s="1"/>
  <c r="GN116" i="10" s="1"/>
  <c r="GH114" i="10"/>
  <c r="BP112" i="10"/>
  <c r="BP114" i="10" s="1"/>
  <c r="BP116" i="10" s="1"/>
  <c r="BJ114" i="10"/>
  <c r="CP114" i="10"/>
  <c r="IJ112" i="10"/>
  <c r="IJ114" i="10" s="1"/>
  <c r="IJ116" i="10" s="1"/>
  <c r="ID114" i="10"/>
  <c r="HV114" i="10"/>
  <c r="CH116" i="10"/>
  <c r="CJ116" i="10"/>
  <c r="CJ118" i="10" s="1"/>
  <c r="CL116" i="10"/>
  <c r="CL118" i="10" s="1"/>
  <c r="CN118" i="10"/>
  <c r="CP116" i="10"/>
  <c r="CR116" i="10"/>
  <c r="CR118" i="10" s="1"/>
  <c r="CT116" i="10"/>
  <c r="CT118" i="10" s="1"/>
  <c r="CV118" i="10"/>
  <c r="BR114" i="10"/>
  <c r="FB112" i="10"/>
  <c r="DN112" i="10"/>
  <c r="EL114" i="10"/>
  <c r="FR114" i="10"/>
  <c r="T116" i="10" l="1"/>
  <c r="N116" i="10" s="1"/>
  <c r="N114" i="10"/>
  <c r="HT118" i="10"/>
  <c r="IZ111" i="10"/>
  <c r="HP116" i="10"/>
  <c r="HP118" i="10" s="1"/>
  <c r="BB118" i="10"/>
  <c r="CX116" i="10"/>
  <c r="CX118" i="10" s="1"/>
  <c r="ET118" i="10"/>
  <c r="CZ116" i="10"/>
  <c r="CZ118" i="10" s="1"/>
  <c r="DB116" i="10"/>
  <c r="DB118" i="10" s="1"/>
  <c r="EL118" i="10"/>
  <c r="HN116" i="10"/>
  <c r="HN118" i="10" s="1"/>
  <c r="CP118" i="10"/>
  <c r="GX116" i="10"/>
  <c r="GX118" i="10" s="1"/>
  <c r="HD118" i="10"/>
  <c r="GZ116" i="10"/>
  <c r="GZ118" i="10" s="1"/>
  <c r="HF114" i="10"/>
  <c r="CH118" i="10"/>
  <c r="BR118" i="10"/>
  <c r="DF118" i="10"/>
  <c r="T118" i="10"/>
  <c r="AR112" i="10"/>
  <c r="AR114" i="10" s="1"/>
  <c r="AR116" i="10" s="1"/>
  <c r="AL114" i="10"/>
  <c r="AB112" i="10"/>
  <c r="AB114" i="10" s="1"/>
  <c r="AB116" i="10" s="1"/>
  <c r="V114" i="10"/>
  <c r="AJ112" i="10"/>
  <c r="AJ114" i="10" s="1"/>
  <c r="AJ116" i="10" s="1"/>
  <c r="AD114" i="10"/>
  <c r="DT112" i="10"/>
  <c r="DT114" i="10" s="1"/>
  <c r="DT116" i="10" s="1"/>
  <c r="DN114" i="10"/>
  <c r="IT112" i="10"/>
  <c r="IT114" i="10" s="1"/>
  <c r="L112" i="10"/>
  <c r="F114" i="10"/>
  <c r="DV116" i="10"/>
  <c r="DV118" i="10" s="1"/>
  <c r="DX116" i="10"/>
  <c r="DX118" i="10" s="1"/>
  <c r="DZ116" i="10"/>
  <c r="DZ118" i="10" s="1"/>
  <c r="EB118" i="10"/>
  <c r="FR118" i="10"/>
  <c r="ID116" i="10"/>
  <c r="ID118" i="10" s="1"/>
  <c r="IF116" i="10"/>
  <c r="IF118" i="10" s="1"/>
  <c r="IH116" i="10"/>
  <c r="IH118" i="10" s="1"/>
  <c r="IJ118" i="10"/>
  <c r="GH116" i="10"/>
  <c r="GH118" i="10" s="1"/>
  <c r="GJ116" i="10"/>
  <c r="GJ118" i="10" s="1"/>
  <c r="GL116" i="10"/>
  <c r="GL118" i="10" s="1"/>
  <c r="GN118" i="10"/>
  <c r="GF112" i="10"/>
  <c r="GF114" i="10" s="1"/>
  <c r="GF116" i="10" s="1"/>
  <c r="FZ114" i="10"/>
  <c r="HV118" i="10"/>
  <c r="FH112" i="10"/>
  <c r="FH114" i="10" s="1"/>
  <c r="FH116" i="10" s="1"/>
  <c r="FB114" i="10"/>
  <c r="BJ116" i="10"/>
  <c r="BJ118" i="10" s="1"/>
  <c r="BL116" i="10"/>
  <c r="BL118" i="10" s="1"/>
  <c r="BN116" i="10"/>
  <c r="BN118" i="10" s="1"/>
  <c r="BP118" i="10"/>
  <c r="HF116" i="10"/>
  <c r="HH116" i="10"/>
  <c r="HH118" i="10" s="1"/>
  <c r="HJ116" i="10"/>
  <c r="HJ118" i="10" s="1"/>
  <c r="HL118" i="10"/>
  <c r="AZ112" i="10"/>
  <c r="AZ114" i="10" s="1"/>
  <c r="AZ116" i="10" s="1"/>
  <c r="AT114" i="10"/>
  <c r="CF112" i="10"/>
  <c r="CF114" i="10" s="1"/>
  <c r="CF116" i="10" s="1"/>
  <c r="BZ114" i="10"/>
  <c r="FP112" i="10"/>
  <c r="FP114" i="10" s="1"/>
  <c r="FP116" i="10" s="1"/>
  <c r="FJ114" i="10"/>
  <c r="EJ112" i="10"/>
  <c r="EJ114" i="10" s="1"/>
  <c r="EJ116" i="10" s="1"/>
  <c r="ED114" i="10"/>
  <c r="GV112" i="10"/>
  <c r="GV114" i="10" s="1"/>
  <c r="GV116" i="10" s="1"/>
  <c r="GP114" i="10"/>
  <c r="R116" i="10" l="1"/>
  <c r="R118" i="10" s="1"/>
  <c r="P116" i="10"/>
  <c r="P118" i="10" s="1"/>
  <c r="N118" i="10"/>
  <c r="HF118" i="10"/>
  <c r="IZ112" i="10"/>
  <c r="L114" i="10"/>
  <c r="GP116" i="10"/>
  <c r="GP118" i="10" s="1"/>
  <c r="GR116" i="10"/>
  <c r="GR118" i="10" s="1"/>
  <c r="GT116" i="10"/>
  <c r="GT118" i="10" s="1"/>
  <c r="GV118" i="10"/>
  <c r="AT116" i="10"/>
  <c r="AT118" i="10" s="1"/>
  <c r="AV116" i="10"/>
  <c r="AV118" i="10" s="1"/>
  <c r="AX116" i="10"/>
  <c r="AX118" i="10" s="1"/>
  <c r="AZ118" i="10"/>
  <c r="V116" i="10"/>
  <c r="V118" i="10" s="1"/>
  <c r="X116" i="10"/>
  <c r="X118" i="10" s="1"/>
  <c r="Z116" i="10"/>
  <c r="Z118" i="10" s="1"/>
  <c r="AB118" i="10"/>
  <c r="BZ116" i="10"/>
  <c r="BZ118" i="10" s="1"/>
  <c r="CB116" i="10"/>
  <c r="CB118" i="10" s="1"/>
  <c r="CD116" i="10"/>
  <c r="CD118" i="10" s="1"/>
  <c r="CF118" i="10"/>
  <c r="AD116" i="10"/>
  <c r="AD118" i="10" s="1"/>
  <c r="AF116" i="10"/>
  <c r="AF118" i="10" s="1"/>
  <c r="AH116" i="10"/>
  <c r="AH118" i="10" s="1"/>
  <c r="AJ118" i="10"/>
  <c r="FZ116" i="10"/>
  <c r="FZ118" i="10" s="1"/>
  <c r="GB116" i="10"/>
  <c r="GB118" i="10" s="1"/>
  <c r="GD116" i="10"/>
  <c r="GD118" i="10" s="1"/>
  <c r="GF118" i="10"/>
  <c r="FJ116" i="10"/>
  <c r="FJ118" i="10" s="1"/>
  <c r="FL116" i="10"/>
  <c r="FL118" i="10" s="1"/>
  <c r="FN116" i="10"/>
  <c r="FN118" i="10" s="1"/>
  <c r="FP118" i="10"/>
  <c r="DN116" i="10"/>
  <c r="DN118" i="10" s="1"/>
  <c r="DP116" i="10"/>
  <c r="DP118" i="10" s="1"/>
  <c r="DR116" i="10"/>
  <c r="DR118" i="10" s="1"/>
  <c r="DT118" i="10"/>
  <c r="ED116" i="10"/>
  <c r="ED118" i="10" s="1"/>
  <c r="EF116" i="10"/>
  <c r="EF118" i="10" s="1"/>
  <c r="EH116" i="10"/>
  <c r="EH118" i="10" s="1"/>
  <c r="EJ118" i="10"/>
  <c r="FB116" i="10"/>
  <c r="FB118" i="10" s="1"/>
  <c r="FD116" i="10"/>
  <c r="FD118" i="10" s="1"/>
  <c r="FF116" i="10"/>
  <c r="FF118" i="10" s="1"/>
  <c r="FH118" i="10"/>
  <c r="AL116" i="10"/>
  <c r="AL118" i="10" s="1"/>
  <c r="AN116" i="10"/>
  <c r="AN118" i="10" s="1"/>
  <c r="AP116" i="10"/>
  <c r="AP118" i="10" s="1"/>
  <c r="AR118" i="10"/>
  <c r="IZ114" i="10" l="1"/>
  <c r="IZ116" i="10" s="1"/>
  <c r="L116" i="10"/>
  <c r="IT116" i="10" l="1"/>
  <c r="IT118" i="10" s="1"/>
  <c r="IV116" i="10"/>
  <c r="IV118" i="10" s="1"/>
  <c r="IX116" i="10"/>
  <c r="IX118" i="10" s="1"/>
  <c r="IZ118" i="10"/>
  <c r="F116" i="10"/>
  <c r="F118" i="10" s="1"/>
  <c r="H116" i="10"/>
  <c r="H118" i="10" s="1"/>
  <c r="J116" i="10"/>
  <c r="J118" i="10" s="1"/>
  <c r="L118" i="10"/>
  <c r="F52" i="3" l="1"/>
  <c r="J13" i="2"/>
  <c r="J14" i="2"/>
  <c r="J15" i="2"/>
  <c r="J16" i="2"/>
  <c r="J17" i="2"/>
  <c r="J18" i="2"/>
  <c r="H13" i="2"/>
  <c r="J13" i="1"/>
  <c r="H13" i="1"/>
  <c r="J12" i="2"/>
  <c r="H12" i="2"/>
  <c r="F51" i="3"/>
  <c r="L51" i="3" s="1"/>
  <c r="J96" i="3"/>
  <c r="J97" i="3"/>
  <c r="J98" i="3"/>
  <c r="J99" i="3"/>
  <c r="H96" i="3"/>
  <c r="H97" i="3"/>
  <c r="H98" i="3"/>
  <c r="H99" i="3"/>
  <c r="F96" i="3"/>
  <c r="F97" i="3"/>
  <c r="F98" i="3"/>
  <c r="F99" i="3"/>
  <c r="F95" i="3"/>
  <c r="F94" i="3"/>
  <c r="J93" i="3"/>
  <c r="H93" i="3"/>
  <c r="F93" i="3"/>
  <c r="F74" i="3"/>
  <c r="J95" i="2"/>
  <c r="H95" i="2"/>
  <c r="F95" i="2"/>
  <c r="J93" i="2"/>
  <c r="H93" i="2"/>
  <c r="F93" i="2"/>
  <c r="F98" i="2"/>
  <c r="F82" i="1"/>
  <c r="L82" i="1" s="1"/>
  <c r="F83" i="1"/>
  <c r="L83" i="1" s="1"/>
  <c r="F84" i="1"/>
  <c r="F81" i="1"/>
  <c r="F75" i="3"/>
  <c r="J94" i="3"/>
  <c r="J95" i="3"/>
  <c r="H94" i="3"/>
  <c r="H95" i="3"/>
  <c r="F76" i="3"/>
  <c r="J74" i="3"/>
  <c r="J75" i="3"/>
  <c r="J76" i="3"/>
  <c r="H74" i="3"/>
  <c r="H75" i="3"/>
  <c r="H76" i="3"/>
  <c r="J73" i="3"/>
  <c r="H73" i="3"/>
  <c r="F73" i="3"/>
  <c r="F12" i="3"/>
  <c r="L12" i="3" s="1"/>
  <c r="F13" i="3"/>
  <c r="H12" i="3"/>
  <c r="H13" i="3"/>
  <c r="J12" i="3"/>
  <c r="J13" i="3"/>
  <c r="J94" i="2"/>
  <c r="H94" i="2"/>
  <c r="F94" i="2"/>
  <c r="F100" i="2" s="1"/>
  <c r="H80" i="2"/>
  <c r="H85" i="2" s="1"/>
  <c r="J80" i="2"/>
  <c r="J85" i="2" s="1"/>
  <c r="F80" i="2"/>
  <c r="F85" i="2" s="1"/>
  <c r="J72" i="2"/>
  <c r="J77" i="2" s="1"/>
  <c r="H72" i="2"/>
  <c r="F72" i="2"/>
  <c r="J94" i="1"/>
  <c r="J95" i="1"/>
  <c r="J96" i="1"/>
  <c r="J97" i="1"/>
  <c r="J98" i="1"/>
  <c r="J99" i="1"/>
  <c r="H94" i="1"/>
  <c r="H95" i="1"/>
  <c r="H96" i="1"/>
  <c r="H97" i="1"/>
  <c r="H98" i="1"/>
  <c r="H99" i="1"/>
  <c r="F94" i="1"/>
  <c r="F95" i="1"/>
  <c r="F96" i="1"/>
  <c r="F97" i="1"/>
  <c r="F98" i="1"/>
  <c r="F99" i="1"/>
  <c r="L99" i="1" s="1"/>
  <c r="J93" i="1"/>
  <c r="H93" i="1"/>
  <c r="F93" i="1"/>
  <c r="J73" i="1"/>
  <c r="J74" i="1"/>
  <c r="J75" i="1"/>
  <c r="J76" i="1"/>
  <c r="H73" i="1"/>
  <c r="H74" i="1"/>
  <c r="H75" i="1"/>
  <c r="H76" i="1"/>
  <c r="F73" i="1"/>
  <c r="F74" i="1"/>
  <c r="F75" i="1"/>
  <c r="F76" i="1"/>
  <c r="J72" i="1"/>
  <c r="H72" i="1"/>
  <c r="F72" i="1"/>
  <c r="J44" i="3"/>
  <c r="J45" i="3"/>
  <c r="J46" i="3"/>
  <c r="J47" i="3"/>
  <c r="J48" i="3"/>
  <c r="H44" i="3"/>
  <c r="H45" i="3"/>
  <c r="H46" i="3"/>
  <c r="H47" i="3"/>
  <c r="H48" i="3"/>
  <c r="F44" i="3"/>
  <c r="F45" i="3"/>
  <c r="F46" i="3"/>
  <c r="F47" i="3"/>
  <c r="F48" i="3"/>
  <c r="J43" i="3"/>
  <c r="H43" i="3"/>
  <c r="F43" i="3"/>
  <c r="F65" i="3"/>
  <c r="L65" i="3" s="1"/>
  <c r="F66" i="3"/>
  <c r="F67" i="3"/>
  <c r="L67" i="3" s="1"/>
  <c r="F68" i="3"/>
  <c r="L68" i="3" s="1"/>
  <c r="F64" i="3"/>
  <c r="J14" i="3"/>
  <c r="J15" i="3"/>
  <c r="J16" i="3"/>
  <c r="J17" i="3"/>
  <c r="J18" i="3"/>
  <c r="H14" i="3"/>
  <c r="H15" i="3"/>
  <c r="H16" i="3"/>
  <c r="H17" i="3"/>
  <c r="H18" i="3"/>
  <c r="F14" i="3"/>
  <c r="F15" i="3"/>
  <c r="F16" i="3"/>
  <c r="F17" i="3"/>
  <c r="F18" i="3"/>
  <c r="F90" i="2"/>
  <c r="F91" i="2" s="1"/>
  <c r="F74" i="2"/>
  <c r="F75" i="2"/>
  <c r="F76" i="2"/>
  <c r="L76" i="2" s="1"/>
  <c r="F73" i="2"/>
  <c r="L73" i="2" s="1"/>
  <c r="J61" i="2"/>
  <c r="J69" i="2" s="1"/>
  <c r="H61" i="2"/>
  <c r="H69" i="2" s="1"/>
  <c r="F62" i="2"/>
  <c r="L62" i="2" s="1"/>
  <c r="F63" i="2"/>
  <c r="L63" i="2" s="1"/>
  <c r="F64" i="2"/>
  <c r="F65" i="2"/>
  <c r="F66" i="2"/>
  <c r="F67" i="2"/>
  <c r="L67" i="2" s="1"/>
  <c r="F68" i="2"/>
  <c r="L68" i="2" s="1"/>
  <c r="F61" i="2"/>
  <c r="J52" i="2"/>
  <c r="J53" i="2"/>
  <c r="J54" i="2"/>
  <c r="J55" i="2"/>
  <c r="J56" i="2"/>
  <c r="J57" i="2"/>
  <c r="H52" i="2"/>
  <c r="H53" i="2"/>
  <c r="H54" i="2"/>
  <c r="H55" i="2"/>
  <c r="H56" i="2"/>
  <c r="H57" i="2"/>
  <c r="F52" i="2"/>
  <c r="F53" i="2"/>
  <c r="F54" i="2"/>
  <c r="F55" i="2"/>
  <c r="F56" i="2"/>
  <c r="F57" i="2"/>
  <c r="J51" i="2"/>
  <c r="H51" i="2"/>
  <c r="F51" i="2"/>
  <c r="J42" i="2"/>
  <c r="J49" i="2" s="1"/>
  <c r="H42" i="2"/>
  <c r="H49" i="2" s="1"/>
  <c r="F42" i="2"/>
  <c r="F49" i="2" s="1"/>
  <c r="H14" i="2"/>
  <c r="H15" i="2"/>
  <c r="H16" i="2"/>
  <c r="H17" i="2"/>
  <c r="H18" i="2"/>
  <c r="F13" i="2"/>
  <c r="F14" i="2"/>
  <c r="F15" i="2"/>
  <c r="F16" i="2"/>
  <c r="L16" i="2" s="1"/>
  <c r="F17" i="2"/>
  <c r="F18" i="2"/>
  <c r="F12" i="2"/>
  <c r="J61" i="1"/>
  <c r="J62" i="1"/>
  <c r="J63" i="1"/>
  <c r="H61" i="1"/>
  <c r="H62" i="1"/>
  <c r="H63" i="1"/>
  <c r="F61" i="1"/>
  <c r="F62" i="1"/>
  <c r="F63" i="1"/>
  <c r="F65" i="1"/>
  <c r="F66" i="1"/>
  <c r="F67" i="1"/>
  <c r="L67" i="1" s="1"/>
  <c r="F68" i="1"/>
  <c r="J65" i="1"/>
  <c r="J66" i="1"/>
  <c r="J67" i="1"/>
  <c r="J68" i="1"/>
  <c r="J64" i="1"/>
  <c r="H64" i="1"/>
  <c r="F64" i="1"/>
  <c r="J51" i="1"/>
  <c r="J58" i="1" s="1"/>
  <c r="H51" i="1"/>
  <c r="H58" i="1" s="1"/>
  <c r="F51" i="1"/>
  <c r="F58" i="1" s="1"/>
  <c r="J22" i="1"/>
  <c r="J23" i="1"/>
  <c r="J24" i="1"/>
  <c r="J25" i="1"/>
  <c r="J26" i="1"/>
  <c r="J27" i="1"/>
  <c r="J28" i="1"/>
  <c r="H22" i="1"/>
  <c r="H23" i="1"/>
  <c r="H24" i="1"/>
  <c r="H25" i="1"/>
  <c r="H26" i="1"/>
  <c r="H27" i="1"/>
  <c r="H28" i="1"/>
  <c r="F22" i="1"/>
  <c r="L22" i="1" s="1"/>
  <c r="F23" i="1"/>
  <c r="F24" i="1"/>
  <c r="F25" i="1"/>
  <c r="F26" i="1"/>
  <c r="F27" i="1"/>
  <c r="F28" i="1"/>
  <c r="J21" i="1"/>
  <c r="H21" i="1"/>
  <c r="F21" i="1"/>
  <c r="J18" i="1"/>
  <c r="J14" i="1"/>
  <c r="J15" i="1"/>
  <c r="J16" i="1"/>
  <c r="J17" i="1"/>
  <c r="H14" i="1"/>
  <c r="H15" i="1"/>
  <c r="H16" i="1"/>
  <c r="H17" i="1"/>
  <c r="H18" i="1"/>
  <c r="F13" i="1"/>
  <c r="F14" i="1"/>
  <c r="F15" i="1"/>
  <c r="F16" i="1"/>
  <c r="F17" i="1"/>
  <c r="F18" i="1"/>
  <c r="J12" i="1"/>
  <c r="H12" i="1"/>
  <c r="F12" i="1"/>
  <c r="J105" i="3"/>
  <c r="I105" i="3"/>
  <c r="H105" i="3"/>
  <c r="G105" i="3"/>
  <c r="F105" i="3"/>
  <c r="E105" i="3"/>
  <c r="L104" i="3"/>
  <c r="K104" i="3"/>
  <c r="L103" i="3"/>
  <c r="K103" i="3"/>
  <c r="L102" i="3"/>
  <c r="K102" i="3"/>
  <c r="L101" i="3"/>
  <c r="K101" i="3"/>
  <c r="I100" i="3"/>
  <c r="G100" i="3"/>
  <c r="E100" i="3"/>
  <c r="K99" i="3"/>
  <c r="K98" i="3"/>
  <c r="K97" i="3"/>
  <c r="K96" i="3"/>
  <c r="K95" i="3"/>
  <c r="K94" i="3"/>
  <c r="K93" i="3"/>
  <c r="L92" i="3"/>
  <c r="K92" i="3"/>
  <c r="J91" i="3"/>
  <c r="I91" i="3"/>
  <c r="H91" i="3"/>
  <c r="G91" i="3"/>
  <c r="F91" i="3"/>
  <c r="E91" i="3"/>
  <c r="L90" i="3"/>
  <c r="K90" i="3"/>
  <c r="L89" i="3"/>
  <c r="K89" i="3"/>
  <c r="J88" i="3"/>
  <c r="I88" i="3"/>
  <c r="H88" i="3"/>
  <c r="G88" i="3"/>
  <c r="F88" i="3"/>
  <c r="E88" i="3"/>
  <c r="L87" i="3"/>
  <c r="K87" i="3"/>
  <c r="L86" i="3"/>
  <c r="K86" i="3"/>
  <c r="J85" i="3"/>
  <c r="I85" i="3"/>
  <c r="H85" i="3"/>
  <c r="G85" i="3"/>
  <c r="F85" i="3"/>
  <c r="E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I77" i="3"/>
  <c r="G77" i="3"/>
  <c r="E77" i="3"/>
  <c r="K76" i="3"/>
  <c r="K75" i="3"/>
  <c r="K74" i="3"/>
  <c r="K73" i="3"/>
  <c r="L72" i="3"/>
  <c r="K72" i="3"/>
  <c r="L71" i="3"/>
  <c r="K71" i="3"/>
  <c r="J69" i="3"/>
  <c r="I69" i="3"/>
  <c r="H69" i="3"/>
  <c r="G69" i="3"/>
  <c r="E69" i="3"/>
  <c r="K68" i="3"/>
  <c r="K67" i="3"/>
  <c r="L66" i="3"/>
  <c r="K66" i="3"/>
  <c r="K65" i="3"/>
  <c r="K64" i="3"/>
  <c r="L63" i="3"/>
  <c r="K63" i="3"/>
  <c r="L62" i="3"/>
  <c r="K62" i="3"/>
  <c r="L61" i="3"/>
  <c r="K61" i="3"/>
  <c r="L60" i="3"/>
  <c r="K60" i="3"/>
  <c r="L59" i="3"/>
  <c r="K59" i="3"/>
  <c r="J58" i="3"/>
  <c r="I58" i="3"/>
  <c r="H58" i="3"/>
  <c r="G58" i="3"/>
  <c r="E58" i="3"/>
  <c r="L57" i="3"/>
  <c r="K57" i="3"/>
  <c r="L56" i="3"/>
  <c r="K56" i="3"/>
  <c r="L55" i="3"/>
  <c r="K55" i="3"/>
  <c r="L54" i="3"/>
  <c r="K54" i="3"/>
  <c r="L53" i="3"/>
  <c r="K53" i="3"/>
  <c r="K52" i="3"/>
  <c r="K51" i="3"/>
  <c r="L50" i="3"/>
  <c r="K50" i="3"/>
  <c r="I49" i="3"/>
  <c r="G49" i="3"/>
  <c r="E49" i="3"/>
  <c r="K48" i="3"/>
  <c r="K47" i="3"/>
  <c r="K46" i="3"/>
  <c r="K45" i="3"/>
  <c r="K44" i="3"/>
  <c r="K43" i="3"/>
  <c r="L42" i="3"/>
  <c r="K42" i="3"/>
  <c r="L41" i="3"/>
  <c r="K41" i="3"/>
  <c r="J40" i="3"/>
  <c r="I40" i="3"/>
  <c r="H40" i="3"/>
  <c r="G40" i="3"/>
  <c r="F40" i="3"/>
  <c r="E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J29" i="3"/>
  <c r="I29" i="3"/>
  <c r="H29" i="3"/>
  <c r="G29" i="3"/>
  <c r="F29" i="3"/>
  <c r="E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I19" i="3"/>
  <c r="G19" i="3"/>
  <c r="E19" i="3"/>
  <c r="K18" i="3"/>
  <c r="K17" i="3"/>
  <c r="K16" i="3"/>
  <c r="K15" i="3"/>
  <c r="K14" i="3"/>
  <c r="K13" i="3"/>
  <c r="K12" i="3"/>
  <c r="L11" i="3"/>
  <c r="K11" i="3"/>
  <c r="J10" i="3"/>
  <c r="I10" i="3"/>
  <c r="H10" i="3"/>
  <c r="G10" i="3"/>
  <c r="F10" i="3"/>
  <c r="E10" i="3"/>
  <c r="L9" i="3"/>
  <c r="K9" i="3"/>
  <c r="J105" i="2"/>
  <c r="I105" i="2"/>
  <c r="H105" i="2"/>
  <c r="G105" i="2"/>
  <c r="F105" i="2"/>
  <c r="E105" i="2"/>
  <c r="L104" i="2"/>
  <c r="K104" i="2"/>
  <c r="L103" i="2"/>
  <c r="K103" i="2"/>
  <c r="L102" i="2"/>
  <c r="K102" i="2"/>
  <c r="L101" i="2"/>
  <c r="K101" i="2"/>
  <c r="I100" i="2"/>
  <c r="G100" i="2"/>
  <c r="E100" i="2"/>
  <c r="L99" i="2"/>
  <c r="K99" i="2"/>
  <c r="L98" i="2"/>
  <c r="K98" i="2"/>
  <c r="L97" i="2"/>
  <c r="K97" i="2"/>
  <c r="L96" i="2"/>
  <c r="K96" i="2"/>
  <c r="K95" i="2"/>
  <c r="K94" i="2"/>
  <c r="K93" i="2"/>
  <c r="L92" i="2"/>
  <c r="K92" i="2"/>
  <c r="J91" i="2"/>
  <c r="I91" i="2"/>
  <c r="H91" i="2"/>
  <c r="G91" i="2"/>
  <c r="E91" i="2"/>
  <c r="K90" i="2"/>
  <c r="L89" i="2"/>
  <c r="K89" i="2"/>
  <c r="J88" i="2"/>
  <c r="I88" i="2"/>
  <c r="H88" i="2"/>
  <c r="G88" i="2"/>
  <c r="F88" i="2"/>
  <c r="E88" i="2"/>
  <c r="L87" i="2"/>
  <c r="K87" i="2"/>
  <c r="L86" i="2"/>
  <c r="K86" i="2"/>
  <c r="I85" i="2"/>
  <c r="G85" i="2"/>
  <c r="E85" i="2"/>
  <c r="L84" i="2"/>
  <c r="K84" i="2"/>
  <c r="L83" i="2"/>
  <c r="K83" i="2"/>
  <c r="L82" i="2"/>
  <c r="K82" i="2"/>
  <c r="L81" i="2"/>
  <c r="K81" i="2"/>
  <c r="K80" i="2"/>
  <c r="L79" i="2"/>
  <c r="K79" i="2"/>
  <c r="L78" i="2"/>
  <c r="K78" i="2"/>
  <c r="I77" i="2"/>
  <c r="H77" i="2"/>
  <c r="G77" i="2"/>
  <c r="E77" i="2"/>
  <c r="K76" i="2"/>
  <c r="L75" i="2"/>
  <c r="K75" i="2"/>
  <c r="K74" i="2"/>
  <c r="K73" i="2"/>
  <c r="K72" i="2"/>
  <c r="L71" i="2"/>
  <c r="K71" i="2"/>
  <c r="I69" i="2"/>
  <c r="G69" i="2"/>
  <c r="E69" i="2"/>
  <c r="K68" i="2"/>
  <c r="K67" i="2"/>
  <c r="L66" i="2"/>
  <c r="K66" i="2"/>
  <c r="L65" i="2"/>
  <c r="K65" i="2"/>
  <c r="K64" i="2"/>
  <c r="K63" i="2"/>
  <c r="K62" i="2"/>
  <c r="K61" i="2"/>
  <c r="L60" i="2"/>
  <c r="K60" i="2"/>
  <c r="L59" i="2"/>
  <c r="K59" i="2"/>
  <c r="I58" i="2"/>
  <c r="G58" i="2"/>
  <c r="E58" i="2"/>
  <c r="K57" i="2"/>
  <c r="K56" i="2"/>
  <c r="L55" i="2"/>
  <c r="K55" i="2"/>
  <c r="K54" i="2"/>
  <c r="K53" i="2"/>
  <c r="K52" i="2"/>
  <c r="K51" i="2"/>
  <c r="L50" i="2"/>
  <c r="K50" i="2"/>
  <c r="I49" i="2"/>
  <c r="G49" i="2"/>
  <c r="E49" i="2"/>
  <c r="L48" i="2"/>
  <c r="K48" i="2"/>
  <c r="L47" i="2"/>
  <c r="K47" i="2"/>
  <c r="L46" i="2"/>
  <c r="K46" i="2"/>
  <c r="L45" i="2"/>
  <c r="K45" i="2"/>
  <c r="L44" i="2"/>
  <c r="K44" i="2"/>
  <c r="L43" i="2"/>
  <c r="K43" i="2"/>
  <c r="K42" i="2"/>
  <c r="L41" i="2"/>
  <c r="K41" i="2"/>
  <c r="J40" i="2"/>
  <c r="I40" i="2"/>
  <c r="H40" i="2"/>
  <c r="G40" i="2"/>
  <c r="F40" i="2"/>
  <c r="E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J29" i="2"/>
  <c r="I29" i="2"/>
  <c r="H29" i="2"/>
  <c r="G29" i="2"/>
  <c r="F29" i="2"/>
  <c r="E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I19" i="2"/>
  <c r="G19" i="2"/>
  <c r="E19" i="2"/>
  <c r="K18" i="2"/>
  <c r="K17" i="2"/>
  <c r="K16" i="2"/>
  <c r="K15" i="2"/>
  <c r="K14" i="2"/>
  <c r="K13" i="2"/>
  <c r="K12" i="2"/>
  <c r="L11" i="2"/>
  <c r="K11" i="2"/>
  <c r="J10" i="2"/>
  <c r="I10" i="2"/>
  <c r="H10" i="2"/>
  <c r="G10" i="2"/>
  <c r="F10" i="2"/>
  <c r="E10" i="2"/>
  <c r="L9" i="2"/>
  <c r="K9" i="2"/>
  <c r="K98" i="1"/>
  <c r="G100" i="1"/>
  <c r="I100" i="1"/>
  <c r="E100" i="1"/>
  <c r="K71" i="1"/>
  <c r="L71" i="1"/>
  <c r="G69" i="1"/>
  <c r="I69" i="1"/>
  <c r="E69" i="1"/>
  <c r="K63" i="1"/>
  <c r="K64" i="1"/>
  <c r="K65" i="1"/>
  <c r="K66" i="1"/>
  <c r="K67" i="1"/>
  <c r="K68" i="1"/>
  <c r="G19" i="1"/>
  <c r="I19" i="1"/>
  <c r="E19" i="1"/>
  <c r="K13" i="1"/>
  <c r="K15" i="1"/>
  <c r="K17" i="1"/>
  <c r="K11" i="1"/>
  <c r="L11" i="1"/>
  <c r="K12" i="1"/>
  <c r="K14" i="1"/>
  <c r="K16" i="1"/>
  <c r="K18" i="1"/>
  <c r="K20" i="1"/>
  <c r="L20" i="1"/>
  <c r="K21" i="1"/>
  <c r="K22" i="1"/>
  <c r="K23" i="1"/>
  <c r="K24" i="1"/>
  <c r="K25" i="1"/>
  <c r="L25" i="1"/>
  <c r="K26" i="1"/>
  <c r="K27" i="1"/>
  <c r="K28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50" i="1"/>
  <c r="L50" i="1"/>
  <c r="K51" i="1"/>
  <c r="K52" i="1"/>
  <c r="L52" i="1"/>
  <c r="K53" i="1"/>
  <c r="L53" i="1"/>
  <c r="K54" i="1"/>
  <c r="L54" i="1"/>
  <c r="K55" i="1"/>
  <c r="L55" i="1"/>
  <c r="K56" i="1"/>
  <c r="L56" i="1"/>
  <c r="K57" i="1"/>
  <c r="L57" i="1"/>
  <c r="K59" i="1"/>
  <c r="L59" i="1"/>
  <c r="K60" i="1"/>
  <c r="L60" i="1"/>
  <c r="K61" i="1"/>
  <c r="K62" i="1"/>
  <c r="K72" i="1"/>
  <c r="K73" i="1"/>
  <c r="K74" i="1"/>
  <c r="K75" i="1"/>
  <c r="K76" i="1"/>
  <c r="K78" i="1"/>
  <c r="L78" i="1"/>
  <c r="K79" i="1"/>
  <c r="L79" i="1"/>
  <c r="K80" i="1"/>
  <c r="L80" i="1"/>
  <c r="K81" i="1"/>
  <c r="L81" i="1"/>
  <c r="K82" i="1"/>
  <c r="K83" i="1"/>
  <c r="K84" i="1"/>
  <c r="K86" i="1"/>
  <c r="L86" i="1"/>
  <c r="K87" i="1"/>
  <c r="L87" i="1"/>
  <c r="K89" i="1"/>
  <c r="L89" i="1"/>
  <c r="K90" i="1"/>
  <c r="L90" i="1"/>
  <c r="K92" i="1"/>
  <c r="L92" i="1"/>
  <c r="K93" i="1"/>
  <c r="K94" i="1"/>
  <c r="K95" i="1"/>
  <c r="K96" i="1"/>
  <c r="K97" i="1"/>
  <c r="K99" i="1"/>
  <c r="K101" i="1"/>
  <c r="L101" i="1"/>
  <c r="K102" i="1"/>
  <c r="L102" i="1"/>
  <c r="K103" i="1"/>
  <c r="L103" i="1"/>
  <c r="K104" i="1"/>
  <c r="L104" i="1"/>
  <c r="L9" i="1"/>
  <c r="K9" i="1"/>
  <c r="F105" i="1"/>
  <c r="G105" i="1"/>
  <c r="H105" i="1"/>
  <c r="I105" i="1"/>
  <c r="J105" i="1"/>
  <c r="E105" i="1"/>
  <c r="F91" i="1"/>
  <c r="G91" i="1"/>
  <c r="H91" i="1"/>
  <c r="I91" i="1"/>
  <c r="J91" i="1"/>
  <c r="E91" i="1"/>
  <c r="F88" i="1"/>
  <c r="G88" i="1"/>
  <c r="H88" i="1"/>
  <c r="I88" i="1"/>
  <c r="J88" i="1"/>
  <c r="E88" i="1"/>
  <c r="E85" i="1"/>
  <c r="G85" i="1"/>
  <c r="H85" i="1"/>
  <c r="I85" i="1"/>
  <c r="J85" i="1"/>
  <c r="G77" i="1"/>
  <c r="I77" i="1"/>
  <c r="E77" i="1"/>
  <c r="G58" i="1"/>
  <c r="I58" i="1"/>
  <c r="E58" i="1"/>
  <c r="F49" i="1"/>
  <c r="G49" i="1"/>
  <c r="H49" i="1"/>
  <c r="I49" i="1"/>
  <c r="J49" i="1"/>
  <c r="E49" i="1"/>
  <c r="F40" i="1"/>
  <c r="G40" i="1"/>
  <c r="H40" i="1"/>
  <c r="I40" i="1"/>
  <c r="J40" i="1"/>
  <c r="E40" i="1"/>
  <c r="G29" i="1"/>
  <c r="I29" i="1"/>
  <c r="E29" i="1"/>
  <c r="F10" i="1"/>
  <c r="G10" i="1"/>
  <c r="H10" i="1"/>
  <c r="I10" i="1"/>
  <c r="J10" i="1"/>
  <c r="E10" i="1"/>
  <c r="L53" i="2" l="1"/>
  <c r="L96" i="1"/>
  <c r="J77" i="3"/>
  <c r="L98" i="1"/>
  <c r="L17" i="3"/>
  <c r="L46" i="3"/>
  <c r="H100" i="1"/>
  <c r="L48" i="3"/>
  <c r="L90" i="2"/>
  <c r="L26" i="1"/>
  <c r="L44" i="3"/>
  <c r="L97" i="3"/>
  <c r="L97" i="1"/>
  <c r="L29" i="2"/>
  <c r="K29" i="3"/>
  <c r="L74" i="3"/>
  <c r="L94" i="3"/>
  <c r="K10" i="3"/>
  <c r="F77" i="2"/>
  <c r="L47" i="3"/>
  <c r="L94" i="1"/>
  <c r="J19" i="1"/>
  <c r="L68" i="1"/>
  <c r="L61" i="1"/>
  <c r="K85" i="3"/>
  <c r="K91" i="3"/>
  <c r="L93" i="1"/>
  <c r="L74" i="2"/>
  <c r="L62" i="1"/>
  <c r="L10" i="2"/>
  <c r="K29" i="2"/>
  <c r="L88" i="2"/>
  <c r="L10" i="3"/>
  <c r="L29" i="3"/>
  <c r="K58" i="3"/>
  <c r="L85" i="3"/>
  <c r="L91" i="3"/>
  <c r="L24" i="1"/>
  <c r="L18" i="1"/>
  <c r="L15" i="2"/>
  <c r="L95" i="2"/>
  <c r="K91" i="2"/>
  <c r="L93" i="3"/>
  <c r="L13" i="2"/>
  <c r="L66" i="1"/>
  <c r="J100" i="1"/>
  <c r="F58" i="3"/>
  <c r="L58" i="3" s="1"/>
  <c r="K10" i="2"/>
  <c r="L40" i="2"/>
  <c r="K88" i="2"/>
  <c r="K40" i="3"/>
  <c r="K69" i="3"/>
  <c r="K88" i="3"/>
  <c r="L28" i="1"/>
  <c r="L63" i="1"/>
  <c r="L54" i="2"/>
  <c r="L98" i="3"/>
  <c r="K40" i="2"/>
  <c r="L40" i="3"/>
  <c r="L88" i="3"/>
  <c r="L91" i="2"/>
  <c r="L52" i="3"/>
  <c r="L17" i="2"/>
  <c r="F58" i="2"/>
  <c r="H100" i="3"/>
  <c r="L93" i="2"/>
  <c r="L84" i="1"/>
  <c r="L18" i="3"/>
  <c r="J100" i="3"/>
  <c r="L99" i="3"/>
  <c r="L95" i="3"/>
  <c r="L96" i="3"/>
  <c r="F100" i="3"/>
  <c r="K100" i="3"/>
  <c r="F77" i="3"/>
  <c r="L75" i="3"/>
  <c r="L76" i="3"/>
  <c r="K77" i="3"/>
  <c r="H77" i="3"/>
  <c r="L73" i="3"/>
  <c r="H19" i="3"/>
  <c r="L14" i="3"/>
  <c r="J100" i="2"/>
  <c r="L94" i="2"/>
  <c r="H100" i="2"/>
  <c r="K100" i="2"/>
  <c r="L80" i="2"/>
  <c r="K85" i="2"/>
  <c r="L85" i="2"/>
  <c r="L72" i="2"/>
  <c r="L77" i="2"/>
  <c r="K77" i="2"/>
  <c r="L64" i="2"/>
  <c r="K58" i="2"/>
  <c r="L57" i="2"/>
  <c r="J19" i="2"/>
  <c r="H19" i="2"/>
  <c r="L95" i="1"/>
  <c r="F100" i="1"/>
  <c r="K100" i="1"/>
  <c r="L76" i="1"/>
  <c r="L74" i="1"/>
  <c r="H77" i="1"/>
  <c r="L75" i="1"/>
  <c r="L73" i="1"/>
  <c r="F77" i="1"/>
  <c r="J77" i="1"/>
  <c r="L72" i="1"/>
  <c r="L16" i="1"/>
  <c r="L15" i="1"/>
  <c r="H19" i="1"/>
  <c r="L45" i="3"/>
  <c r="H49" i="3"/>
  <c r="F49" i="3"/>
  <c r="J49" i="3"/>
  <c r="K49" i="3"/>
  <c r="L43" i="3"/>
  <c r="F69" i="3"/>
  <c r="L64" i="3"/>
  <c r="L69" i="3" s="1"/>
  <c r="J19" i="3"/>
  <c r="L15" i="3"/>
  <c r="L16" i="3"/>
  <c r="F19" i="3"/>
  <c r="L13" i="3"/>
  <c r="F69" i="2"/>
  <c r="L61" i="2"/>
  <c r="J58" i="2"/>
  <c r="H58" i="2"/>
  <c r="L56" i="2"/>
  <c r="L52" i="2"/>
  <c r="L51" i="2"/>
  <c r="L42" i="2"/>
  <c r="L49" i="2"/>
  <c r="L18" i="2"/>
  <c r="L14" i="2"/>
  <c r="L12" i="2"/>
  <c r="F19" i="2"/>
  <c r="K69" i="2"/>
  <c r="G106" i="2"/>
  <c r="K49" i="2"/>
  <c r="I106" i="2"/>
  <c r="K19" i="2"/>
  <c r="E106" i="2"/>
  <c r="G106" i="3"/>
  <c r="E106" i="3"/>
  <c r="I106" i="3"/>
  <c r="K19" i="3"/>
  <c r="F85" i="1"/>
  <c r="L85" i="1" s="1"/>
  <c r="H69" i="1"/>
  <c r="F69" i="1"/>
  <c r="L65" i="1"/>
  <c r="J69" i="1"/>
  <c r="L64" i="1"/>
  <c r="K69" i="1"/>
  <c r="L51" i="1"/>
  <c r="J29" i="1"/>
  <c r="L27" i="1"/>
  <c r="L23" i="1"/>
  <c r="H29" i="1"/>
  <c r="L21" i="1"/>
  <c r="F29" i="1"/>
  <c r="L14" i="1"/>
  <c r="L17" i="1"/>
  <c r="L13" i="1"/>
  <c r="F19" i="1"/>
  <c r="L12" i="1"/>
  <c r="L105" i="3"/>
  <c r="K105" i="3"/>
  <c r="L105" i="2"/>
  <c r="K105" i="2"/>
  <c r="L58" i="1"/>
  <c r="K29" i="1"/>
  <c r="L40" i="1"/>
  <c r="L91" i="1"/>
  <c r="K19" i="1"/>
  <c r="K49" i="1"/>
  <c r="K105" i="1"/>
  <c r="K58" i="1"/>
  <c r="K88" i="1"/>
  <c r="K10" i="1"/>
  <c r="L10" i="1"/>
  <c r="L49" i="1"/>
  <c r="K85" i="1"/>
  <c r="G106" i="1"/>
  <c r="K40" i="1"/>
  <c r="K77" i="1"/>
  <c r="K91" i="1"/>
  <c r="I106" i="1"/>
  <c r="L105" i="1"/>
  <c r="E106" i="1"/>
  <c r="L88" i="1"/>
  <c r="L49" i="3" l="1"/>
  <c r="L100" i="1"/>
  <c r="L77" i="1"/>
  <c r="J106" i="3"/>
  <c r="L100" i="2"/>
  <c r="L69" i="2"/>
  <c r="L77" i="3"/>
  <c r="L58" i="2"/>
  <c r="F106" i="2"/>
  <c r="H106" i="3"/>
  <c r="H106" i="2"/>
  <c r="L100" i="3"/>
  <c r="F106" i="3"/>
  <c r="J106" i="2"/>
  <c r="L19" i="2"/>
  <c r="H106" i="1"/>
  <c r="J106" i="1"/>
  <c r="F106" i="1"/>
  <c r="L69" i="1"/>
  <c r="L29" i="1"/>
  <c r="L19" i="1"/>
  <c r="L19" i="3"/>
  <c r="K106" i="2"/>
  <c r="K106" i="3"/>
  <c r="K106" i="1"/>
  <c r="L106" i="3" l="1"/>
  <c r="L106" i="2"/>
  <c r="L106" i="1"/>
</calcChain>
</file>

<file path=xl/sharedStrings.xml><?xml version="1.0" encoding="utf-8"?>
<sst xmlns="http://schemas.openxmlformats.org/spreadsheetml/2006/main" count="1326" uniqueCount="181">
  <si>
    <t>ANNEXURE - I</t>
  </si>
  <si>
    <t>S.No</t>
  </si>
  <si>
    <t xml:space="preserve">Components </t>
  </si>
  <si>
    <t>Unit</t>
  </si>
  <si>
    <t>General</t>
  </si>
  <si>
    <t>SCSP</t>
  </si>
  <si>
    <t>TSP</t>
  </si>
  <si>
    <t>Total</t>
  </si>
  <si>
    <t>Phy</t>
  </si>
  <si>
    <t>Fin</t>
  </si>
  <si>
    <t>I</t>
  </si>
  <si>
    <t>Plantation Infrastructure Development</t>
  </si>
  <si>
    <t>No</t>
  </si>
  <si>
    <t>II</t>
  </si>
  <si>
    <t>Establishment of New gardens (without integration)</t>
  </si>
  <si>
    <t>Mango (5m x 5m)</t>
  </si>
  <si>
    <t>Ha.</t>
  </si>
  <si>
    <t xml:space="preserve">Guava (3m x 3m) </t>
  </si>
  <si>
    <t>Apple Ber (5m x 5m)</t>
  </si>
  <si>
    <t>Pomegranate (5m x 3m)</t>
  </si>
  <si>
    <t xml:space="preserve">  </t>
  </si>
  <si>
    <t>III</t>
  </si>
  <si>
    <t>II Yr Maintenance</t>
  </si>
  <si>
    <t>Citrus (Sweet orange/Kinnow/ Mandarin) (6m x 6m)</t>
  </si>
  <si>
    <t>Acid lime (6m x 6m)</t>
  </si>
  <si>
    <t>Ha</t>
  </si>
  <si>
    <t>Fig (2.5m x 2.5m)</t>
  </si>
  <si>
    <t>Custard apple (2.5 x 2.5m)</t>
  </si>
  <si>
    <t>Cocoa (3.5m X3.5m)</t>
  </si>
  <si>
    <t>IV</t>
  </si>
  <si>
    <t>III Yr Maintenance</t>
  </si>
  <si>
    <t>V</t>
  </si>
  <si>
    <r>
      <t xml:space="preserve">Creation of Water Resources - </t>
    </r>
    <r>
      <rPr>
        <sz val="12"/>
        <rFont val="Arial"/>
        <family val="2"/>
      </rPr>
      <t xml:space="preserve">Water Harvesting System </t>
    </r>
  </si>
  <si>
    <t>10x10x3m</t>
  </si>
  <si>
    <t>14x14x4m</t>
  </si>
  <si>
    <t>15x15x3m</t>
  </si>
  <si>
    <t>20x20x3m</t>
  </si>
  <si>
    <t>21x21x4m</t>
  </si>
  <si>
    <t>27x27x4m</t>
  </si>
  <si>
    <t>35x35x4m</t>
  </si>
  <si>
    <t>VI</t>
  </si>
  <si>
    <t>Protected Cultivation</t>
  </si>
  <si>
    <t>Construction of Naturally ventilated poly houses</t>
  </si>
  <si>
    <t>Cost of Plant material for Vegetables</t>
  </si>
  <si>
    <t>Cost of Plant material  &amp; inputs for High value flowers crops grown in Poly houses</t>
  </si>
  <si>
    <t>i</t>
  </si>
  <si>
    <t>Carnation</t>
  </si>
  <si>
    <t>ii</t>
  </si>
  <si>
    <t>Gerbera</t>
  </si>
  <si>
    <t>iii</t>
  </si>
  <si>
    <t>Roses</t>
  </si>
  <si>
    <t>VII</t>
  </si>
  <si>
    <t>Integrated Post Harvest Management</t>
  </si>
  <si>
    <t>Refer vans</t>
  </si>
  <si>
    <t>Ripening chambers  (Max. Rs.35000 per MT)</t>
  </si>
  <si>
    <t>Cold Storage Type 1 (5000 MT each) Single Temp. Zone</t>
  </si>
  <si>
    <t>VIII</t>
  </si>
  <si>
    <t>Special interventions</t>
  </si>
  <si>
    <t>IX</t>
  </si>
  <si>
    <t>X</t>
  </si>
  <si>
    <t>Human Resource Development</t>
  </si>
  <si>
    <t>Skill Development Trainings within the State (@ Rs.16420/- for each training covering 200 hrs per person) for rural youth under ASCI</t>
  </si>
  <si>
    <t>Exposure visits to farmers Outside the state (@ Rs.1000 per farmer for Max. 6 days)</t>
  </si>
  <si>
    <t>Capacity building &amp; strengthing of FPOs as per SFAC norms</t>
  </si>
  <si>
    <t>Turmeric FPOs</t>
  </si>
  <si>
    <t>Vegetable FPOs</t>
  </si>
  <si>
    <t>XI</t>
  </si>
  <si>
    <t>Awareness Programmes</t>
  </si>
  <si>
    <t xml:space="preserve">Conducting Shows / seminars / Workshops </t>
  </si>
  <si>
    <t>i.</t>
  </si>
  <si>
    <t>District Level</t>
  </si>
  <si>
    <t>Printing of literature, advertisements etc.,</t>
  </si>
  <si>
    <t>GRAND TOTAL</t>
  </si>
  <si>
    <t>* Note:</t>
  </si>
  <si>
    <t xml:space="preserve">Signature of </t>
  </si>
  <si>
    <t>DH&amp;SO/H&amp; SCO</t>
  </si>
  <si>
    <t>Turmeric/ chilly solar driers (Rs.2.00 lakhs unit cost)</t>
  </si>
  <si>
    <t>Turmeric polishing units</t>
  </si>
  <si>
    <t>Turmeric slicing machine(Rs.40 lakhs unit cost)</t>
  </si>
  <si>
    <t>Turmeric boiling units</t>
  </si>
  <si>
    <t>Establishment of Market Infrastructure</t>
  </si>
  <si>
    <t>Training to farmers within the state</t>
  </si>
  <si>
    <t>No.</t>
  </si>
  <si>
    <t>Seed infrastructure units under Private Sector</t>
  </si>
  <si>
    <t>Mulching</t>
  </si>
  <si>
    <t>Establishment of Retail Markets yards operated by FPOs (100% assistance)</t>
  </si>
  <si>
    <t>Technology Dessimination through Frontline Demonstrations</t>
  </si>
  <si>
    <t>Ac</t>
  </si>
  <si>
    <t>General: 75.22%</t>
  </si>
  <si>
    <t>SCP:15.44%</t>
  </si>
  <si>
    <t>TSP: 9.34%</t>
  </si>
  <si>
    <t>Allocation percentage should be followed as hereunder:</t>
  </si>
  <si>
    <t xml:space="preserve">No modifications should be made in the format like addition or deletion of rows or columns. </t>
  </si>
  <si>
    <t>Horticulture Mechanization</t>
  </si>
  <si>
    <t>Mini tractors</t>
  </si>
  <si>
    <t>SC/ST</t>
  </si>
  <si>
    <r>
      <t xml:space="preserve">In case of any additional rows required, kindly indicate the same at the bottom </t>
    </r>
    <r>
      <rPr>
        <b/>
        <sz val="12"/>
        <color theme="1"/>
        <rFont val="Arial"/>
        <family val="2"/>
      </rPr>
      <t>after grand total</t>
    </r>
  </si>
  <si>
    <t>Name of the District:</t>
  </si>
  <si>
    <t>PROPOSED ANNUAL ACTION PLAN 2018-19 OF MIDH</t>
  </si>
  <si>
    <t xml:space="preserve">                         Target for 2018-19           (Fin: Rs. In Lakhs)</t>
  </si>
  <si>
    <t>Sub Total</t>
  </si>
  <si>
    <t>XII</t>
  </si>
  <si>
    <t>XIII</t>
  </si>
  <si>
    <t>Vegetables (only in identified crop colonies)</t>
  </si>
  <si>
    <t>Turmeric powder making machine (Rs.2.2 lakhs unit cost)</t>
  </si>
  <si>
    <t xml:space="preserve">Subsidy 
</t>
  </si>
  <si>
    <t xml:space="preserve">Cold rooms (Stagging) with add-on technology for solar energy </t>
  </si>
  <si>
    <t>Power saws</t>
  </si>
  <si>
    <t>Tractor mounted sprayers</t>
  </si>
  <si>
    <t>Integrated Pack Houses</t>
  </si>
  <si>
    <t>Garden tools for canopy management (please specify the details below- at the end of format)</t>
  </si>
  <si>
    <t xml:space="preserve">FLD - Dragon Fruit </t>
  </si>
  <si>
    <t>Pack Houses (Only SC/ST farmers)</t>
  </si>
  <si>
    <t>Chilli FPOs</t>
  </si>
  <si>
    <r>
      <t>Citrus (For</t>
    </r>
    <r>
      <rPr>
        <b/>
        <sz val="12"/>
        <rFont val="Arial"/>
        <family val="2"/>
      </rPr>
      <t xml:space="preserve"> katol gold,nucellar, brazilian orange, Kinnow and Rangpur lime varieties</t>
    </r>
    <r>
      <rPr>
        <sz val="12"/>
        <rFont val="Arial"/>
        <family val="2"/>
      </rPr>
      <t>) (6m x 6m)</t>
    </r>
  </si>
  <si>
    <t>Guava (3m x 3m) - Thai guava, Arka kiran</t>
  </si>
  <si>
    <t>Mancherial</t>
  </si>
  <si>
    <t>Asifabad</t>
  </si>
  <si>
    <t>Nizamabad</t>
  </si>
  <si>
    <t>Kamareddy</t>
  </si>
  <si>
    <t>Karimnagar</t>
  </si>
  <si>
    <t>Jagitial</t>
  </si>
  <si>
    <t>Peddapalli</t>
  </si>
  <si>
    <t>Siricilla</t>
  </si>
  <si>
    <t>Siddipet</t>
  </si>
  <si>
    <t>Medak</t>
  </si>
  <si>
    <t>Sangareddy</t>
  </si>
  <si>
    <t>Warangal - Urban</t>
  </si>
  <si>
    <t>Warangal - Rural</t>
  </si>
  <si>
    <t>Bhupalapally</t>
  </si>
  <si>
    <t>Jangoan</t>
  </si>
  <si>
    <t>Khammam</t>
  </si>
  <si>
    <t>Kothagudem</t>
  </si>
  <si>
    <t>Nalgonda</t>
  </si>
  <si>
    <t xml:space="preserve">                         Target for 2018-19  (Fin: Rs. In Lakhs)</t>
  </si>
  <si>
    <t>Suryapet</t>
  </si>
  <si>
    <t>Yadadri</t>
  </si>
  <si>
    <t>Nagarkurnool</t>
  </si>
  <si>
    <t>Wanaparthy</t>
  </si>
  <si>
    <t>Gadwal</t>
  </si>
  <si>
    <t>Vikarabad</t>
  </si>
  <si>
    <t>Rangareddy</t>
  </si>
  <si>
    <t>Adilabad</t>
  </si>
  <si>
    <t>Nirmal</t>
  </si>
  <si>
    <t>Medchal</t>
  </si>
  <si>
    <t>Grand Total</t>
  </si>
  <si>
    <t>Mahabubabad</t>
  </si>
  <si>
    <t>Head office</t>
  </si>
  <si>
    <t>TOTAL II</t>
  </si>
  <si>
    <t>TOTAL III</t>
  </si>
  <si>
    <t>Training to Technical Staff</t>
  </si>
  <si>
    <t>Training to Tech. staff Other states ( 5 day x 800 per day = 4000)</t>
  </si>
  <si>
    <t>XIV</t>
  </si>
  <si>
    <t>Mission Management</t>
  </si>
  <si>
    <t>Sub total - Fruit Crops</t>
  </si>
  <si>
    <t>Sub Total Fruits + Vegetables</t>
  </si>
  <si>
    <t>Turmeric slicing machine(Rs.0.40 lakhs unit cost)</t>
  </si>
  <si>
    <t>SC/ST/SF/MF/W</t>
  </si>
  <si>
    <t xml:space="preserve"> TOTAL</t>
  </si>
  <si>
    <t>Insect proof net for vegetable crops</t>
  </si>
  <si>
    <t>FLD - Dragon Fruit (Public sector)</t>
  </si>
  <si>
    <t>FLD - Dragon Fruit (Farmer's field)</t>
  </si>
  <si>
    <t xml:space="preserve">Vegetables </t>
  </si>
  <si>
    <t>Turmeric/ chilly solar dryers (Rs.2.00 lakhs unit cost)</t>
  </si>
  <si>
    <t>By pass cut and hold Secateurs</t>
  </si>
  <si>
    <t>By pass Loapers</t>
  </si>
  <si>
    <t>Solar light traps</t>
  </si>
  <si>
    <t>Sub-total</t>
  </si>
  <si>
    <t>Retail markets/ outlets (environmentally controlled) (Rs.15 lakhs unit cost, 35% subsidy)</t>
  </si>
  <si>
    <t>Citrus (For katol gold,nucellar, brazilian orange, Kinnow varieties) (6m x 6m)</t>
  </si>
  <si>
    <t>National Level</t>
  </si>
  <si>
    <t>State Level</t>
  </si>
  <si>
    <t>Flexi funds</t>
  </si>
  <si>
    <t>Mahaboobnagar</t>
  </si>
  <si>
    <t xml:space="preserve">Garden tools for canopy management </t>
  </si>
  <si>
    <r>
      <rPr>
        <b/>
        <sz val="14"/>
        <rFont val="Arial"/>
        <family val="2"/>
      </rPr>
      <t>Creation of Water Resources</t>
    </r>
    <r>
      <rPr>
        <b/>
        <sz val="12"/>
        <rFont val="Arial"/>
        <family val="2"/>
      </rPr>
      <t xml:space="preserve"> - </t>
    </r>
    <r>
      <rPr>
        <sz val="12"/>
        <rFont val="Arial"/>
        <family val="2"/>
      </rPr>
      <t xml:space="preserve">Water Harvesting System </t>
    </r>
  </si>
  <si>
    <t>XV</t>
  </si>
  <si>
    <t>10x10x3.5m</t>
  </si>
  <si>
    <t>15x15x3.5m</t>
  </si>
  <si>
    <t>20x20x3.5m</t>
  </si>
  <si>
    <t>Ripening chambers (Max. 300 MTs)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</si>
</sst>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00"/>
    <numFmt numFmtId="167" formatCode="0.00000"/>
    <numFmt numFmtId="168" formatCode="_(* #,##0.00_);_(* \(#,##0.00\);_(* &quot;-&quot;_);_(@_)"/>
    <numFmt numFmtId="169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>
      <alignment vertical="top"/>
    </xf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8" fillId="0" borderId="0"/>
    <xf numFmtId="0" fontId="1" fillId="0" borderId="0"/>
    <xf numFmtId="0" fontId="4" fillId="0" borderId="0">
      <alignment vertical="top"/>
    </xf>
    <xf numFmtId="0" fontId="8" fillId="0" borderId="0"/>
    <xf numFmtId="0" fontId="8" fillId="0" borderId="0"/>
    <xf numFmtId="0" fontId="10" fillId="0" borderId="0"/>
    <xf numFmtId="165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/>
    <xf numFmtId="164" fontId="5" fillId="0" borderId="3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3" xfId="1" applyFont="1" applyFill="1" applyBorder="1" applyAlignment="1">
      <alignment vertical="center"/>
    </xf>
    <xf numFmtId="0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vertical="center" wrapText="1"/>
    </xf>
    <xf numFmtId="2" fontId="6" fillId="2" borderId="3" xfId="1" applyNumberFormat="1" applyFont="1" applyFill="1" applyBorder="1" applyAlignment="1">
      <alignment horizontal="right" vertical="center" wrapText="1"/>
    </xf>
    <xf numFmtId="0" fontId="3" fillId="0" borderId="3" xfId="0" applyFont="1" applyBorder="1"/>
    <xf numFmtId="0" fontId="6" fillId="2" borderId="3" xfId="1" applyNumberFormat="1" applyFont="1" applyFill="1" applyBorder="1" applyAlignment="1">
      <alignment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horizontal="left" vertical="center" wrapText="1"/>
    </xf>
    <xf numFmtId="166" fontId="6" fillId="2" borderId="3" xfId="1" applyNumberFormat="1" applyFont="1" applyFill="1" applyBorder="1" applyAlignment="1">
      <alignment horizontal="right" vertical="center" wrapText="1"/>
    </xf>
    <xf numFmtId="0" fontId="6" fillId="2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166" fontId="3" fillId="0" borderId="3" xfId="0" applyNumberFormat="1" applyFont="1" applyBorder="1"/>
    <xf numFmtId="166" fontId="6" fillId="0" borderId="3" xfId="0" applyNumberFormat="1" applyFont="1" applyFill="1" applyBorder="1" applyAlignment="1">
      <alignment horizontal="right" vertical="center"/>
    </xf>
    <xf numFmtId="0" fontId="5" fillId="3" borderId="3" xfId="1" applyNumberFormat="1" applyFon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/>
    </xf>
    <xf numFmtId="167" fontId="5" fillId="3" borderId="3" xfId="1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166" fontId="6" fillId="3" borderId="3" xfId="1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7" fillId="4" borderId="3" xfId="1" applyNumberFormat="1" applyFont="1" applyFill="1" applyBorder="1" applyAlignment="1">
      <alignment horizontal="center" vertical="center"/>
    </xf>
    <xf numFmtId="0" fontId="7" fillId="4" borderId="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6" fontId="6" fillId="2" borderId="3" xfId="0" applyNumberFormat="1" applyFont="1" applyFill="1" applyBorder="1" applyAlignment="1">
      <alignment horizontal="right" vertical="center" wrapText="1"/>
    </xf>
    <xf numFmtId="166" fontId="5" fillId="3" borderId="3" xfId="1" applyNumberFormat="1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 wrapText="1"/>
    </xf>
    <xf numFmtId="166" fontId="5" fillId="3" borderId="3" xfId="1" applyNumberFormat="1" applyFont="1" applyFill="1" applyBorder="1" applyAlignment="1">
      <alignment horizontal="right" vertical="center"/>
    </xf>
    <xf numFmtId="166" fontId="7" fillId="4" borderId="3" xfId="1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right" vertical="center" wrapText="1"/>
    </xf>
    <xf numFmtId="2" fontId="5" fillId="3" borderId="3" xfId="1" applyNumberFormat="1" applyFont="1" applyFill="1" applyBorder="1" applyAlignment="1">
      <alignment horizontal="right" vertical="center"/>
    </xf>
    <xf numFmtId="0" fontId="5" fillId="2" borderId="3" xfId="1" applyNumberFormat="1" applyFont="1" applyFill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/>
    </xf>
    <xf numFmtId="2" fontId="7" fillId="4" borderId="3" xfId="1" applyNumberFormat="1" applyFont="1" applyFill="1" applyBorder="1" applyAlignment="1">
      <alignment horizontal="right" vertical="center"/>
    </xf>
    <xf numFmtId="166" fontId="6" fillId="2" borderId="7" xfId="1" applyNumberFormat="1" applyFont="1" applyFill="1" applyBorder="1" applyAlignment="1">
      <alignment vertical="center" wrapText="1"/>
    </xf>
    <xf numFmtId="166" fontId="6" fillId="2" borderId="3" xfId="1" applyNumberFormat="1" applyFont="1" applyFill="1" applyBorder="1" applyAlignment="1">
      <alignment vertical="center" wrapText="1"/>
    </xf>
    <xf numFmtId="166" fontId="3" fillId="0" borderId="7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5" fillId="0" borderId="3" xfId="1" applyNumberFormat="1" applyFon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horizontal="right" vertical="center" wrapText="1"/>
    </xf>
    <xf numFmtId="2" fontId="6" fillId="2" borderId="7" xfId="1" applyNumberFormat="1" applyFont="1" applyFill="1" applyBorder="1" applyAlignment="1">
      <alignment horizontal="right" vertical="center" wrapText="1"/>
    </xf>
    <xf numFmtId="0" fontId="6" fillId="2" borderId="9" xfId="1" applyNumberFormat="1" applyFont="1" applyFill="1" applyBorder="1" applyAlignment="1">
      <alignment horizontal="center" vertical="center"/>
    </xf>
    <xf numFmtId="2" fontId="3" fillId="0" borderId="3" xfId="0" applyNumberFormat="1" applyFont="1" applyBorder="1"/>
    <xf numFmtId="1" fontId="6" fillId="2" borderId="3" xfId="0" applyNumberFormat="1" applyFont="1" applyFill="1" applyBorder="1" applyAlignment="1">
      <alignment horizontal="right" vertical="center"/>
    </xf>
    <xf numFmtId="166" fontId="11" fillId="3" borderId="3" xfId="1" applyNumberFormat="1" applyFont="1" applyFill="1" applyBorder="1" applyAlignment="1">
      <alignment horizontal="center" vertical="center"/>
    </xf>
    <xf numFmtId="166" fontId="12" fillId="4" borderId="3" xfId="1" applyNumberFormat="1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66" fontId="13" fillId="3" borderId="3" xfId="1" applyNumberFormat="1" applyFont="1" applyFill="1" applyBorder="1" applyAlignment="1">
      <alignment horizontal="center" vertical="center"/>
    </xf>
    <xf numFmtId="166" fontId="14" fillId="4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2" fontId="3" fillId="0" borderId="0" xfId="0" applyNumberFormat="1" applyFont="1"/>
    <xf numFmtId="168" fontId="5" fillId="2" borderId="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2" fontId="5" fillId="2" borderId="3" xfId="1" applyNumberFormat="1" applyFont="1" applyFill="1" applyBorder="1" applyAlignment="1">
      <alignment horizontal="right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right" vertical="center" wrapText="1"/>
    </xf>
    <xf numFmtId="168" fontId="5" fillId="0" borderId="3" xfId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right" vertical="center" wrapText="1"/>
    </xf>
    <xf numFmtId="2" fontId="5" fillId="2" borderId="7" xfId="1" applyNumberFormat="1" applyFont="1" applyFill="1" applyBorder="1" applyAlignment="1">
      <alignment horizontal="righ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168" fontId="5" fillId="2" borderId="3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/>
    </xf>
    <xf numFmtId="169" fontId="6" fillId="2" borderId="3" xfId="0" applyNumberFormat="1" applyFont="1" applyFill="1" applyBorder="1" applyAlignment="1">
      <alignment horizontal="right" vertical="center" wrapText="1"/>
    </xf>
    <xf numFmtId="168" fontId="6" fillId="2" borderId="3" xfId="1" applyNumberFormat="1" applyFont="1" applyFill="1" applyBorder="1" applyAlignment="1">
      <alignment horizontal="right" vertical="center" wrapText="1"/>
    </xf>
    <xf numFmtId="168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vertical="center"/>
    </xf>
    <xf numFmtId="168" fontId="3" fillId="0" borderId="3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 wrapText="1"/>
    </xf>
    <xf numFmtId="168" fontId="6" fillId="0" borderId="3" xfId="0" applyNumberFormat="1" applyFont="1" applyFill="1" applyBorder="1" applyAlignment="1">
      <alignment horizontal="right" vertical="center"/>
    </xf>
    <xf numFmtId="168" fontId="2" fillId="0" borderId="3" xfId="0" applyNumberFormat="1" applyFont="1" applyBorder="1" applyAlignment="1">
      <alignment vertical="center"/>
    </xf>
    <xf numFmtId="168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right" vertical="center"/>
    </xf>
    <xf numFmtId="168" fontId="6" fillId="2" borderId="3" xfId="0" applyNumberFormat="1" applyFont="1" applyFill="1" applyBorder="1" applyAlignment="1">
      <alignment horizontal="right" vertical="center" wrapText="1"/>
    </xf>
    <xf numFmtId="168" fontId="3" fillId="0" borderId="3" xfId="0" applyNumberFormat="1" applyFont="1" applyBorder="1" applyAlignment="1">
      <alignment vertical="center" wrapText="1"/>
    </xf>
    <xf numFmtId="168" fontId="6" fillId="2" borderId="3" xfId="0" applyNumberFormat="1" applyFont="1" applyFill="1" applyBorder="1" applyAlignment="1">
      <alignment horizontal="right" vertical="center"/>
    </xf>
    <xf numFmtId="0" fontId="5" fillId="6" borderId="3" xfId="1" applyNumberFormat="1" applyFont="1" applyFill="1" applyBorder="1" applyAlignment="1">
      <alignment horizontal="center" vertical="center" wrapText="1"/>
    </xf>
    <xf numFmtId="0" fontId="5" fillId="7" borderId="3" xfId="1" applyNumberFormat="1" applyFont="1" applyFill="1" applyBorder="1" applyAlignment="1">
      <alignment horizontal="center" vertical="center" wrapText="1"/>
    </xf>
    <xf numFmtId="0" fontId="5" fillId="7" borderId="3" xfId="1" applyNumberFormat="1" applyFont="1" applyFill="1" applyBorder="1" applyAlignment="1">
      <alignment vertical="center" wrapText="1"/>
    </xf>
    <xf numFmtId="168" fontId="5" fillId="7" borderId="3" xfId="1" applyNumberFormat="1" applyFont="1" applyFill="1" applyBorder="1" applyAlignment="1">
      <alignment horizontal="center" vertical="center" wrapText="1"/>
    </xf>
    <xf numFmtId="168" fontId="5" fillId="7" borderId="3" xfId="1" applyNumberFormat="1" applyFont="1" applyFill="1" applyBorder="1" applyAlignment="1">
      <alignment vertical="center"/>
    </xf>
    <xf numFmtId="168" fontId="5" fillId="7" borderId="3" xfId="1" applyNumberFormat="1" applyFont="1" applyFill="1" applyBorder="1" applyAlignment="1">
      <alignment horizontal="center" vertical="center"/>
    </xf>
    <xf numFmtId="168" fontId="5" fillId="7" borderId="3" xfId="1" applyNumberFormat="1" applyFont="1" applyFill="1" applyBorder="1" applyAlignment="1">
      <alignment horizontal="right" vertical="center"/>
    </xf>
    <xf numFmtId="168" fontId="5" fillId="7" borderId="3" xfId="1" applyNumberFormat="1" applyFont="1" applyFill="1" applyBorder="1" applyAlignment="1">
      <alignment horizontal="right" vertical="center" wrapText="1"/>
    </xf>
    <xf numFmtId="168" fontId="6" fillId="7" borderId="3" xfId="1" applyNumberFormat="1" applyFont="1" applyFill="1" applyBorder="1" applyAlignment="1">
      <alignment horizontal="right" vertical="center" wrapText="1"/>
    </xf>
    <xf numFmtId="0" fontId="5" fillId="7" borderId="3" xfId="1" applyNumberFormat="1" applyFont="1" applyFill="1" applyBorder="1" applyAlignment="1">
      <alignment horizontal="left" vertical="center" wrapText="1"/>
    </xf>
    <xf numFmtId="2" fontId="6" fillId="7" borderId="3" xfId="1" applyNumberFormat="1" applyFont="1" applyFill="1" applyBorder="1" applyAlignment="1">
      <alignment horizontal="right" vertical="center" wrapText="1"/>
    </xf>
    <xf numFmtId="0" fontId="6" fillId="7" borderId="3" xfId="1" applyNumberFormat="1" applyFont="1" applyFill="1" applyBorder="1" applyAlignment="1">
      <alignment horizontal="center" vertical="center"/>
    </xf>
    <xf numFmtId="0" fontId="6" fillId="7" borderId="3" xfId="1" applyNumberFormat="1" applyFont="1" applyFill="1" applyBorder="1" applyAlignment="1">
      <alignment horizontal="center" vertical="center" wrapText="1"/>
    </xf>
    <xf numFmtId="0" fontId="5" fillId="7" borderId="3" xfId="1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0" fontId="5" fillId="7" borderId="2" xfId="1" applyNumberFormat="1" applyFont="1" applyFill="1" applyBorder="1" applyAlignment="1">
      <alignment horizontal="center" vertical="center"/>
    </xf>
    <xf numFmtId="0" fontId="5" fillId="7" borderId="2" xfId="1" applyNumberFormat="1" applyFont="1" applyFill="1" applyBorder="1" applyAlignment="1">
      <alignment horizontal="left" vertical="center" wrapText="1"/>
    </xf>
    <xf numFmtId="168" fontId="5" fillId="7" borderId="2" xfId="1" applyNumberFormat="1" applyFont="1" applyFill="1" applyBorder="1" applyAlignment="1">
      <alignment horizontal="center" vertical="center"/>
    </xf>
    <xf numFmtId="0" fontId="5" fillId="8" borderId="3" xfId="1" applyNumberFormat="1" applyFont="1" applyFill="1" applyBorder="1" applyAlignment="1">
      <alignment horizontal="center" vertical="center" wrapText="1"/>
    </xf>
    <xf numFmtId="0" fontId="5" fillId="8" borderId="3" xfId="1" applyNumberFormat="1" applyFont="1" applyFill="1" applyBorder="1" applyAlignment="1">
      <alignment horizontal="right" vertical="center" wrapText="1"/>
    </xf>
    <xf numFmtId="2" fontId="5" fillId="8" borderId="3" xfId="1" applyNumberFormat="1" applyFont="1" applyFill="1" applyBorder="1" applyAlignment="1">
      <alignment horizontal="right" vertical="center" wrapText="1"/>
    </xf>
    <xf numFmtId="168" fontId="5" fillId="8" borderId="3" xfId="1" applyNumberFormat="1" applyFont="1" applyFill="1" applyBorder="1" applyAlignment="1">
      <alignment horizontal="right" vertical="center" wrapText="1"/>
    </xf>
    <xf numFmtId="0" fontId="7" fillId="5" borderId="3" xfId="1" applyNumberFormat="1" applyFont="1" applyFill="1" applyBorder="1" applyAlignment="1">
      <alignment horizontal="center" vertical="center"/>
    </xf>
    <xf numFmtId="0" fontId="7" fillId="5" borderId="3" xfId="1" applyNumberFormat="1" applyFont="1" applyFill="1" applyBorder="1" applyAlignment="1">
      <alignment horizontal="right" vertical="center" wrapText="1"/>
    </xf>
    <xf numFmtId="168" fontId="7" fillId="5" borderId="3" xfId="1" applyNumberFormat="1" applyFont="1" applyFill="1" applyBorder="1" applyAlignment="1">
      <alignment horizontal="center" vertical="center"/>
    </xf>
    <xf numFmtId="0" fontId="7" fillId="9" borderId="3" xfId="1" applyNumberFormat="1" applyFont="1" applyFill="1" applyBorder="1" applyAlignment="1">
      <alignment horizontal="center" vertical="center"/>
    </xf>
    <xf numFmtId="168" fontId="7" fillId="9" borderId="3" xfId="1" applyNumberFormat="1" applyFont="1" applyFill="1" applyBorder="1" applyAlignment="1">
      <alignment horizontal="center" vertical="center"/>
    </xf>
    <xf numFmtId="0" fontId="5" fillId="6" borderId="3" xfId="1" applyNumberFormat="1" applyFont="1" applyFill="1" applyBorder="1" applyAlignment="1">
      <alignment horizontal="right" vertical="center" wrapText="1"/>
    </xf>
    <xf numFmtId="166" fontId="5" fillId="6" borderId="7" xfId="1" applyNumberFormat="1" applyFont="1" applyFill="1" applyBorder="1" applyAlignment="1">
      <alignment vertical="center" wrapText="1"/>
    </xf>
    <xf numFmtId="168" fontId="3" fillId="0" borderId="2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vertical="center"/>
    </xf>
    <xf numFmtId="168" fontId="3" fillId="0" borderId="2" xfId="0" applyNumberFormat="1" applyFont="1" applyBorder="1" applyAlignment="1">
      <alignment horizontal="right" vertical="center"/>
    </xf>
    <xf numFmtId="168" fontId="6" fillId="2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8" fontId="5" fillId="0" borderId="3" xfId="0" applyNumberFormat="1" applyFont="1" applyBorder="1" applyAlignment="1">
      <alignment vertical="center"/>
    </xf>
    <xf numFmtId="168" fontId="3" fillId="0" borderId="2" xfId="0" applyNumberFormat="1" applyFont="1" applyFill="1" applyBorder="1" applyAlignment="1">
      <alignment vertical="center"/>
    </xf>
    <xf numFmtId="168" fontId="5" fillId="0" borderId="2" xfId="0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vertical="center"/>
    </xf>
    <xf numFmtId="168" fontId="3" fillId="0" borderId="3" xfId="0" applyNumberFormat="1" applyFont="1" applyFill="1" applyBorder="1" applyAlignment="1">
      <alignment vertical="center"/>
    </xf>
    <xf numFmtId="168" fontId="6" fillId="0" borderId="2" xfId="0" applyNumberFormat="1" applyFont="1" applyFill="1" applyBorder="1" applyAlignment="1">
      <alignment horizontal="right" vertical="center"/>
    </xf>
    <xf numFmtId="169" fontId="3" fillId="0" borderId="7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right" vertical="center" wrapText="1"/>
    </xf>
    <xf numFmtId="168" fontId="5" fillId="8" borderId="3" xfId="1" applyNumberFormat="1" applyFont="1" applyFill="1" applyBorder="1" applyAlignment="1">
      <alignment horizontal="center" vertical="center" wrapText="1"/>
    </xf>
    <xf numFmtId="169" fontId="6" fillId="0" borderId="3" xfId="0" applyNumberFormat="1" applyFont="1" applyFill="1" applyBorder="1" applyAlignment="1">
      <alignment horizontal="right" vertical="center" wrapText="1"/>
    </xf>
    <xf numFmtId="168" fontId="3" fillId="0" borderId="3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right" vertical="center"/>
    </xf>
    <xf numFmtId="168" fontId="3" fillId="0" borderId="3" xfId="0" applyNumberFormat="1" applyFont="1" applyFill="1" applyBorder="1" applyAlignment="1">
      <alignment vertical="center" wrapText="1"/>
    </xf>
    <xf numFmtId="168" fontId="6" fillId="0" borderId="3" xfId="0" applyNumberFormat="1" applyFont="1" applyFill="1" applyBorder="1" applyAlignment="1">
      <alignment horizontal="right" vertical="center" wrapText="1"/>
    </xf>
    <xf numFmtId="168" fontId="6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5" fillId="8" borderId="3" xfId="0" applyNumberFormat="1" applyFont="1" applyFill="1" applyBorder="1" applyAlignment="1">
      <alignment horizontal="right" vertical="center" wrapText="1"/>
    </xf>
    <xf numFmtId="2" fontId="3" fillId="0" borderId="3" xfId="0" applyNumberFormat="1" applyFont="1" applyFill="1" applyBorder="1" applyAlignment="1">
      <alignment horizontal="right" vertical="center"/>
    </xf>
    <xf numFmtId="2" fontId="3" fillId="0" borderId="3" xfId="0" applyNumberFormat="1" applyFont="1" applyFill="1" applyBorder="1" applyAlignment="1">
      <alignment vertical="center"/>
    </xf>
    <xf numFmtId="2" fontId="2" fillId="8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 wrapText="1"/>
    </xf>
    <xf numFmtId="168" fontId="5" fillId="7" borderId="3" xfId="1" applyNumberFormat="1" applyFont="1" applyFill="1" applyBorder="1" applyAlignment="1">
      <alignment vertical="center" wrapText="1"/>
    </xf>
    <xf numFmtId="168" fontId="6" fillId="0" borderId="3" xfId="0" applyNumberFormat="1" applyFont="1" applyFill="1" applyBorder="1" applyAlignment="1">
      <alignment horizontal="center" vertical="center"/>
    </xf>
    <xf numFmtId="168" fontId="6" fillId="0" borderId="3" xfId="0" applyNumberFormat="1" applyFont="1" applyFill="1" applyBorder="1" applyAlignment="1">
      <alignment vertical="center" wrapText="1"/>
    </xf>
    <xf numFmtId="168" fontId="3" fillId="0" borderId="3" xfId="11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8" fontId="5" fillId="0" borderId="3" xfId="0" applyNumberFormat="1" applyFont="1" applyFill="1" applyBorder="1" applyAlignment="1">
      <alignment vertical="center" wrapText="1"/>
    </xf>
    <xf numFmtId="168" fontId="5" fillId="0" borderId="3" xfId="0" applyNumberFormat="1" applyFont="1" applyFill="1" applyBorder="1" applyAlignment="1">
      <alignment horizontal="center" vertical="center"/>
    </xf>
    <xf numFmtId="168" fontId="6" fillId="0" borderId="2" xfId="0" applyNumberFormat="1" applyFont="1" applyFill="1" applyBorder="1" applyAlignment="1">
      <alignment horizontal="center" vertical="center"/>
    </xf>
    <xf numFmtId="168" fontId="3" fillId="0" borderId="2" xfId="11" applyNumberFormat="1" applyFont="1" applyBorder="1" applyAlignment="1">
      <alignment vertical="center"/>
    </xf>
    <xf numFmtId="168" fontId="5" fillId="0" borderId="3" xfId="1" applyNumberFormat="1" applyFont="1" applyFill="1" applyBorder="1" applyAlignment="1">
      <alignment vertical="center" wrapText="1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168" fontId="3" fillId="7" borderId="3" xfId="0" applyNumberFormat="1" applyFont="1" applyFill="1" applyBorder="1" applyAlignment="1">
      <alignment vertical="center"/>
    </xf>
    <xf numFmtId="168" fontId="2" fillId="6" borderId="3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8" fontId="2" fillId="0" borderId="3" xfId="1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5" fillId="0" borderId="3" xfId="0" applyNumberFormat="1" applyFont="1" applyBorder="1" applyAlignment="1">
      <alignment horizontal="right" vertical="center"/>
    </xf>
    <xf numFmtId="168" fontId="5" fillId="0" borderId="2" xfId="0" applyNumberFormat="1" applyFont="1" applyBorder="1" applyAlignment="1">
      <alignment vertical="center"/>
    </xf>
    <xf numFmtId="168" fontId="2" fillId="8" borderId="3" xfId="0" applyNumberFormat="1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168" fontId="3" fillId="7" borderId="6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168" fontId="2" fillId="0" borderId="3" xfId="0" applyNumberFormat="1" applyFont="1" applyFill="1" applyBorder="1" applyAlignment="1">
      <alignment vertical="center"/>
    </xf>
    <xf numFmtId="168" fontId="3" fillId="0" borderId="3" xfId="11" applyNumberFormat="1" applyFont="1" applyFill="1" applyBorder="1" applyAlignment="1">
      <alignment vertical="center"/>
    </xf>
    <xf numFmtId="43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68" fontId="2" fillId="0" borderId="2" xfId="0" applyNumberFormat="1" applyFont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0" fontId="2" fillId="7" borderId="3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right" vertical="center"/>
    </xf>
    <xf numFmtId="0" fontId="15" fillId="9" borderId="3" xfId="0" applyFont="1" applyFill="1" applyBorder="1" applyAlignment="1">
      <alignment vertical="center"/>
    </xf>
    <xf numFmtId="168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right" vertical="center" wrapText="1"/>
    </xf>
    <xf numFmtId="0" fontId="6" fillId="0" borderId="3" xfId="1" applyNumberFormat="1" applyFont="1" applyFill="1" applyBorder="1" applyAlignment="1">
      <alignment horizontal="left" vertical="center" wrapText="1"/>
    </xf>
    <xf numFmtId="166" fontId="6" fillId="0" borderId="3" xfId="1" applyNumberFormat="1" applyFont="1" applyFill="1" applyBorder="1" applyAlignment="1">
      <alignment vertical="center" wrapText="1"/>
    </xf>
    <xf numFmtId="168" fontId="2" fillId="0" borderId="3" xfId="0" applyNumberFormat="1" applyFont="1" applyFill="1" applyBorder="1" applyAlignment="1">
      <alignment horizontal="right" vertical="center"/>
    </xf>
    <xf numFmtId="168" fontId="3" fillId="0" borderId="3" xfId="0" applyNumberFormat="1" applyFont="1" applyFill="1" applyBorder="1" applyAlignment="1">
      <alignment horizontal="right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8" fontId="2" fillId="6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16" fillId="0" borderId="3" xfId="1" applyNumberFormat="1" applyFont="1" applyFill="1" applyBorder="1" applyAlignment="1">
      <alignment horizontal="center" vertical="center" wrapText="1"/>
    </xf>
    <xf numFmtId="164" fontId="16" fillId="0" borderId="7" xfId="1" applyNumberFormat="1" applyFont="1" applyFill="1" applyBorder="1" applyAlignment="1">
      <alignment horizontal="center" vertical="center" wrapText="1"/>
    </xf>
    <xf numFmtId="164" fontId="16" fillId="0" borderId="9" xfId="1" applyNumberFormat="1" applyFont="1" applyFill="1" applyBorder="1" applyAlignment="1">
      <alignment horizontal="center" vertical="center" wrapText="1"/>
    </xf>
    <xf numFmtId="164" fontId="16" fillId="0" borderId="12" xfId="1" applyNumberFormat="1" applyFont="1" applyFill="1" applyBorder="1" applyAlignment="1">
      <alignment horizontal="center" vertical="center" wrapText="1"/>
    </xf>
    <xf numFmtId="164" fontId="16" fillId="0" borderId="8" xfId="1" applyNumberFormat="1" applyFont="1" applyFill="1" applyBorder="1" applyAlignment="1">
      <alignment horizontal="center" vertical="center" wrapText="1"/>
    </xf>
    <xf numFmtId="164" fontId="16" fillId="0" borderId="10" xfId="1" applyNumberFormat="1" applyFont="1" applyFill="1" applyBorder="1" applyAlignment="1">
      <alignment horizontal="center" vertical="center" wrapText="1"/>
    </xf>
    <xf numFmtId="164" fontId="16" fillId="0" borderId="11" xfId="1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 wrapText="1"/>
    </xf>
    <xf numFmtId="0" fontId="16" fillId="2" borderId="2" xfId="1" applyNumberFormat="1" applyFont="1" applyFill="1" applyBorder="1" applyAlignment="1">
      <alignment horizontal="center" vertical="center" wrapText="1"/>
    </xf>
    <xf numFmtId="0" fontId="16" fillId="2" borderId="5" xfId="1" applyNumberFormat="1" applyFont="1" applyFill="1" applyBorder="1" applyAlignment="1">
      <alignment horizontal="center" vertical="center" wrapText="1"/>
    </xf>
    <xf numFmtId="0" fontId="16" fillId="2" borderId="6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</cellXfs>
  <cellStyles count="12">
    <cellStyle name="Comma" xfId="11" builtinId="3"/>
    <cellStyle name="Comma 2" xfId="2"/>
    <cellStyle name="Comma 3" xfId="3"/>
    <cellStyle name="Excel Built-in Normal" xfId="4"/>
    <cellStyle name="Normal" xfId="0" builtinId="0"/>
    <cellStyle name="Normal 2" xfId="5"/>
    <cellStyle name="Normal 3" xfId="6"/>
    <cellStyle name="Normal 4" xfId="1"/>
    <cellStyle name="Normal 4 2" xfId="7"/>
    <cellStyle name="Normal 5" xfId="8"/>
    <cellStyle name="Normal 6" xfId="9"/>
    <cellStyle name="Normal 7" xfId="10"/>
  </cellStyles>
  <dxfs count="0"/>
  <tableStyles count="0" defaultTableStyle="TableStyleMedium9" defaultPivotStyle="PivotStyleLight16"/>
  <colors>
    <mruColors>
      <color rgb="FFEF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opLeftCell="A55" workbookViewId="0">
      <selection activeCell="K13" sqref="K13"/>
    </sheetView>
  </sheetViews>
  <sheetFormatPr defaultColWidth="9.109375" defaultRowHeight="15" x14ac:dyDescent="0.25"/>
  <cols>
    <col min="1" max="1" width="5.5546875" style="1" customWidth="1"/>
    <col min="2" max="2" width="34.109375" style="1" customWidth="1"/>
    <col min="3" max="3" width="5.5546875" style="1" customWidth="1"/>
    <col min="4" max="4" width="10.33203125" style="1" customWidth="1"/>
    <col min="5" max="5" width="9.33203125" style="1" customWidth="1"/>
    <col min="6" max="6" width="8.6640625" style="1" customWidth="1"/>
    <col min="7" max="7" width="6.6640625" style="1" customWidth="1"/>
    <col min="8" max="8" width="7.33203125" style="1" customWidth="1"/>
    <col min="9" max="9" width="7.6640625" style="1" customWidth="1"/>
    <col min="10" max="10" width="7.5546875" style="1" customWidth="1"/>
    <col min="11" max="11" width="8.88671875" style="1" customWidth="1"/>
    <col min="12" max="12" width="8.109375" style="1" customWidth="1"/>
    <col min="13" max="16384" width="9.109375" style="1"/>
  </cols>
  <sheetData>
    <row r="1" spans="1:13" ht="15.6" x14ac:dyDescent="0.3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3" ht="15.6" x14ac:dyDescent="0.3">
      <c r="A2" s="223" t="s">
        <v>98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3" ht="21.75" customHeight="1" x14ac:dyDescent="0.3">
      <c r="A3" s="231" t="s">
        <v>97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3" ht="20.25" customHeight="1" x14ac:dyDescent="0.25">
      <c r="A4" s="224" t="s">
        <v>1</v>
      </c>
      <c r="B4" s="224" t="s">
        <v>2</v>
      </c>
      <c r="C4" s="224" t="s">
        <v>3</v>
      </c>
      <c r="D4" s="224" t="s">
        <v>105</v>
      </c>
      <c r="E4" s="226" t="s">
        <v>99</v>
      </c>
      <c r="F4" s="226"/>
      <c r="G4" s="226"/>
      <c r="H4" s="226"/>
      <c r="I4" s="226"/>
      <c r="J4" s="226"/>
      <c r="K4" s="226"/>
      <c r="L4" s="226"/>
      <c r="M4" s="227"/>
    </row>
    <row r="5" spans="1:13" ht="15.6" x14ac:dyDescent="0.25">
      <c r="A5" s="225"/>
      <c r="B5" s="225"/>
      <c r="C5" s="225"/>
      <c r="D5" s="225"/>
      <c r="E5" s="226" t="s">
        <v>4</v>
      </c>
      <c r="F5" s="226"/>
      <c r="G5" s="226" t="s">
        <v>5</v>
      </c>
      <c r="H5" s="226"/>
      <c r="I5" s="226" t="s">
        <v>6</v>
      </c>
      <c r="J5" s="226"/>
      <c r="K5" s="226" t="s">
        <v>7</v>
      </c>
      <c r="L5" s="226"/>
      <c r="M5" s="227"/>
    </row>
    <row r="6" spans="1:13" ht="15.6" x14ac:dyDescent="0.25">
      <c r="A6" s="225"/>
      <c r="B6" s="225"/>
      <c r="C6" s="225"/>
      <c r="D6" s="225"/>
      <c r="E6" s="2" t="s">
        <v>8</v>
      </c>
      <c r="F6" s="2" t="s">
        <v>9</v>
      </c>
      <c r="G6" s="2" t="s">
        <v>8</v>
      </c>
      <c r="H6" s="2" t="s">
        <v>9</v>
      </c>
      <c r="I6" s="2" t="s">
        <v>8</v>
      </c>
      <c r="J6" s="2" t="s">
        <v>9</v>
      </c>
      <c r="K6" s="2" t="s">
        <v>8</v>
      </c>
      <c r="L6" s="2" t="s">
        <v>9</v>
      </c>
      <c r="M6" s="227"/>
    </row>
    <row r="7" spans="1:13" ht="15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3" ht="31.2" x14ac:dyDescent="0.3">
      <c r="A8" s="4" t="s">
        <v>10</v>
      </c>
      <c r="B8" s="3" t="s">
        <v>11</v>
      </c>
      <c r="C8" s="3"/>
      <c r="D8" s="4"/>
      <c r="E8" s="5"/>
      <c r="F8" s="6"/>
      <c r="G8" s="6"/>
      <c r="H8" s="6"/>
      <c r="I8" s="6"/>
      <c r="J8" s="6"/>
      <c r="K8" s="57"/>
      <c r="L8" s="57"/>
    </row>
    <row r="9" spans="1:13" ht="30" x14ac:dyDescent="0.25">
      <c r="A9" s="7">
        <v>1</v>
      </c>
      <c r="B9" s="8" t="s">
        <v>83</v>
      </c>
      <c r="C9" s="7" t="s">
        <v>12</v>
      </c>
      <c r="D9" s="9">
        <v>100</v>
      </c>
      <c r="E9" s="10"/>
      <c r="F9" s="10"/>
      <c r="G9" s="10"/>
      <c r="H9" s="10"/>
      <c r="I9" s="10"/>
      <c r="J9" s="10"/>
      <c r="K9" s="9">
        <f>E9+G9+I9</f>
        <v>0</v>
      </c>
      <c r="L9" s="9">
        <f>F9+H9+J9</f>
        <v>0</v>
      </c>
    </row>
    <row r="10" spans="1:13" ht="15.6" x14ac:dyDescent="0.25">
      <c r="A10" s="12"/>
      <c r="B10" s="25" t="s">
        <v>100</v>
      </c>
      <c r="C10" s="12"/>
      <c r="D10" s="13"/>
      <c r="E10" s="13">
        <f>E9</f>
        <v>0</v>
      </c>
      <c r="F10" s="13">
        <f t="shared" ref="F10:J10" si="0">F9</f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ref="K10:K78" si="1">E10+G10+I10</f>
        <v>0</v>
      </c>
      <c r="L10" s="13">
        <f t="shared" ref="L10:L78" si="2">F10+H10+J10</f>
        <v>0</v>
      </c>
    </row>
    <row r="11" spans="1:13" ht="31.2" x14ac:dyDescent="0.25">
      <c r="A11" s="4" t="s">
        <v>13</v>
      </c>
      <c r="B11" s="14" t="s">
        <v>14</v>
      </c>
      <c r="C11" s="4"/>
      <c r="D11" s="9"/>
      <c r="E11" s="10"/>
      <c r="F11" s="10"/>
      <c r="G11" s="10"/>
      <c r="H11" s="10"/>
      <c r="I11" s="10"/>
      <c r="J11" s="10"/>
      <c r="K11" s="9">
        <f t="shared" si="1"/>
        <v>0</v>
      </c>
      <c r="L11" s="9">
        <f t="shared" si="2"/>
        <v>0</v>
      </c>
    </row>
    <row r="12" spans="1:13" ht="30" x14ac:dyDescent="0.25">
      <c r="A12" s="7">
        <v>1</v>
      </c>
      <c r="B12" s="11" t="s">
        <v>115</v>
      </c>
      <c r="C12" s="7" t="s">
        <v>16</v>
      </c>
      <c r="D12" s="60">
        <v>0.17599999999999999</v>
      </c>
      <c r="E12" s="83">
        <v>0.4</v>
      </c>
      <c r="F12" s="83">
        <f>E12*D12</f>
        <v>7.0400000000000004E-2</v>
      </c>
      <c r="G12" s="83">
        <v>0.4</v>
      </c>
      <c r="H12" s="83">
        <f>G12*D12</f>
        <v>7.0400000000000004E-2</v>
      </c>
      <c r="I12" s="83">
        <v>0.2</v>
      </c>
      <c r="J12" s="83">
        <f>I12*D12</f>
        <v>3.5200000000000002E-2</v>
      </c>
      <c r="K12" s="9">
        <f t="shared" si="1"/>
        <v>1</v>
      </c>
      <c r="L12" s="15">
        <f t="shared" si="2"/>
        <v>0.17600000000000002</v>
      </c>
    </row>
    <row r="13" spans="1:13" x14ac:dyDescent="0.25">
      <c r="A13" s="7">
        <v>2</v>
      </c>
      <c r="B13" s="11" t="s">
        <v>18</v>
      </c>
      <c r="C13" s="7" t="s">
        <v>16</v>
      </c>
      <c r="D13" s="60">
        <v>8.4000000000000005E-2</v>
      </c>
      <c r="E13" s="83">
        <v>1</v>
      </c>
      <c r="F13" s="83">
        <f t="shared" ref="F13:F18" si="3">E13*D13</f>
        <v>8.4000000000000005E-2</v>
      </c>
      <c r="G13" s="83">
        <v>0.4</v>
      </c>
      <c r="H13" s="83">
        <f>G13*D13</f>
        <v>3.3600000000000005E-2</v>
      </c>
      <c r="I13" s="83">
        <v>0.2</v>
      </c>
      <c r="J13" s="83">
        <f>I13*D13</f>
        <v>1.6800000000000002E-2</v>
      </c>
      <c r="K13" s="9">
        <f t="shared" si="1"/>
        <v>1.5999999999999999</v>
      </c>
      <c r="L13" s="9">
        <f t="shared" si="2"/>
        <v>0.13440000000000002</v>
      </c>
    </row>
    <row r="14" spans="1:13" x14ac:dyDescent="0.25">
      <c r="A14" s="7">
        <v>3</v>
      </c>
      <c r="B14" s="11" t="s">
        <v>19</v>
      </c>
      <c r="C14" s="7" t="s">
        <v>16</v>
      </c>
      <c r="D14" s="60">
        <v>0.16003999999999999</v>
      </c>
      <c r="E14" s="10">
        <v>0.4</v>
      </c>
      <c r="F14" s="10">
        <f t="shared" si="3"/>
        <v>6.4016000000000003E-2</v>
      </c>
      <c r="G14" s="10">
        <v>0.4</v>
      </c>
      <c r="H14" s="10">
        <f t="shared" ref="H14:H18" si="4">G14*D14</f>
        <v>6.4016000000000003E-2</v>
      </c>
      <c r="I14" s="10">
        <v>0.2</v>
      </c>
      <c r="J14" s="10">
        <f t="shared" ref="J14:J18" si="5">I14*D14</f>
        <v>3.2008000000000002E-2</v>
      </c>
      <c r="K14" s="9">
        <f t="shared" si="1"/>
        <v>1</v>
      </c>
      <c r="L14" s="9">
        <f t="shared" si="2"/>
        <v>0.16004000000000002</v>
      </c>
    </row>
    <row r="15" spans="1:13" ht="67.5" customHeight="1" x14ac:dyDescent="0.25">
      <c r="A15" s="7">
        <v>4</v>
      </c>
      <c r="B15" s="11" t="s">
        <v>114</v>
      </c>
      <c r="C15" s="7" t="s">
        <v>16</v>
      </c>
      <c r="D15" s="60">
        <v>9.6000000000000002E-2</v>
      </c>
      <c r="E15" s="83">
        <v>0.4</v>
      </c>
      <c r="F15" s="83">
        <f t="shared" si="3"/>
        <v>3.8400000000000004E-2</v>
      </c>
      <c r="G15" s="83">
        <v>0.4</v>
      </c>
      <c r="H15" s="83">
        <f t="shared" si="4"/>
        <v>3.8400000000000004E-2</v>
      </c>
      <c r="I15" s="83">
        <v>0.2</v>
      </c>
      <c r="J15" s="83">
        <f t="shared" si="5"/>
        <v>1.9200000000000002E-2</v>
      </c>
      <c r="K15" s="9">
        <f t="shared" si="1"/>
        <v>1</v>
      </c>
      <c r="L15" s="9">
        <f t="shared" si="2"/>
        <v>9.6000000000000002E-2</v>
      </c>
    </row>
    <row r="16" spans="1:13" x14ac:dyDescent="0.25">
      <c r="A16" s="7">
        <v>5</v>
      </c>
      <c r="B16" s="11" t="s">
        <v>27</v>
      </c>
      <c r="C16" s="7" t="s">
        <v>16</v>
      </c>
      <c r="D16" s="60">
        <v>0.25440000000000002</v>
      </c>
      <c r="E16" s="83">
        <v>1</v>
      </c>
      <c r="F16" s="83">
        <f t="shared" si="3"/>
        <v>0.25440000000000002</v>
      </c>
      <c r="G16" s="83">
        <v>0.4</v>
      </c>
      <c r="H16" s="83">
        <f t="shared" si="4"/>
        <v>0.10176000000000002</v>
      </c>
      <c r="I16" s="83">
        <v>0.2</v>
      </c>
      <c r="J16" s="83">
        <f t="shared" si="5"/>
        <v>5.0880000000000009E-2</v>
      </c>
      <c r="K16" s="9">
        <f t="shared" si="1"/>
        <v>1.5999999999999999</v>
      </c>
      <c r="L16" s="9">
        <f t="shared" si="2"/>
        <v>0.40704000000000007</v>
      </c>
    </row>
    <row r="17" spans="1:12" x14ac:dyDescent="0.25">
      <c r="A17" s="7">
        <v>6</v>
      </c>
      <c r="B17" s="11" t="s">
        <v>26</v>
      </c>
      <c r="C17" s="7" t="s">
        <v>16</v>
      </c>
      <c r="D17" s="61">
        <v>0.19919999999999999</v>
      </c>
      <c r="E17" s="83"/>
      <c r="F17" s="83">
        <f t="shared" si="3"/>
        <v>0</v>
      </c>
      <c r="G17" s="83"/>
      <c r="H17" s="83">
        <f t="shared" si="4"/>
        <v>0</v>
      </c>
      <c r="I17" s="83"/>
      <c r="J17" s="83">
        <f t="shared" si="5"/>
        <v>0</v>
      </c>
      <c r="K17" s="9">
        <f t="shared" si="1"/>
        <v>0</v>
      </c>
      <c r="L17" s="9">
        <f t="shared" si="2"/>
        <v>0</v>
      </c>
    </row>
    <row r="18" spans="1:12" ht="30" x14ac:dyDescent="0.25">
      <c r="A18" s="7">
        <v>7</v>
      </c>
      <c r="B18" s="11" t="s">
        <v>103</v>
      </c>
      <c r="C18" s="7" t="s">
        <v>16</v>
      </c>
      <c r="D18" s="60">
        <v>0.2</v>
      </c>
      <c r="E18" s="83">
        <v>4</v>
      </c>
      <c r="F18" s="83">
        <f t="shared" si="3"/>
        <v>0.8</v>
      </c>
      <c r="G18" s="83">
        <v>3</v>
      </c>
      <c r="H18" s="83">
        <f t="shared" si="4"/>
        <v>0.60000000000000009</v>
      </c>
      <c r="I18" s="83">
        <v>2</v>
      </c>
      <c r="J18" s="83">
        <f t="shared" si="5"/>
        <v>0.4</v>
      </c>
      <c r="K18" s="9">
        <f t="shared" si="1"/>
        <v>9</v>
      </c>
      <c r="L18" s="9">
        <f t="shared" si="2"/>
        <v>1.8000000000000003</v>
      </c>
    </row>
    <row r="19" spans="1:12" ht="15.6" x14ac:dyDescent="0.25">
      <c r="A19" s="12" t="s">
        <v>20</v>
      </c>
      <c r="B19" s="25" t="s">
        <v>100</v>
      </c>
      <c r="C19" s="12"/>
      <c r="D19" s="12"/>
      <c r="E19" s="52">
        <f>E12+E13+E14+E15+E16+E17+E18</f>
        <v>7.1999999999999993</v>
      </c>
      <c r="F19" s="52">
        <f t="shared" ref="F19:L19" si="6">F12+F13+F14+F15+F16+F17+F18</f>
        <v>1.3112159999999999</v>
      </c>
      <c r="G19" s="52">
        <f t="shared" si="6"/>
        <v>5</v>
      </c>
      <c r="H19" s="52">
        <f t="shared" si="6"/>
        <v>0.90817600000000009</v>
      </c>
      <c r="I19" s="52">
        <f t="shared" si="6"/>
        <v>3</v>
      </c>
      <c r="J19" s="52">
        <f t="shared" si="6"/>
        <v>0.55408800000000002</v>
      </c>
      <c r="K19" s="52">
        <f t="shared" si="6"/>
        <v>15.2</v>
      </c>
      <c r="L19" s="52">
        <f t="shared" si="6"/>
        <v>2.7734800000000002</v>
      </c>
    </row>
    <row r="20" spans="1:12" ht="15.6" x14ac:dyDescent="0.25">
      <c r="A20" s="4" t="s">
        <v>21</v>
      </c>
      <c r="B20" s="3" t="s">
        <v>22</v>
      </c>
      <c r="C20" s="16"/>
      <c r="D20" s="9"/>
      <c r="E20" s="10"/>
      <c r="F20" s="10"/>
      <c r="G20" s="10"/>
      <c r="H20" s="10"/>
      <c r="I20" s="10"/>
      <c r="J20" s="10"/>
      <c r="K20" s="9">
        <f t="shared" si="1"/>
        <v>0</v>
      </c>
      <c r="L20" s="9">
        <f t="shared" si="2"/>
        <v>0</v>
      </c>
    </row>
    <row r="21" spans="1:12" x14ac:dyDescent="0.25">
      <c r="A21" s="17">
        <v>1</v>
      </c>
      <c r="B21" s="11" t="s">
        <v>15</v>
      </c>
      <c r="C21" s="7" t="s">
        <v>16</v>
      </c>
      <c r="D21" s="62">
        <v>3.2800000000000003E-2</v>
      </c>
      <c r="E21" s="23">
        <v>0</v>
      </c>
      <c r="F21" s="10">
        <f>E21*D21</f>
        <v>0</v>
      </c>
      <c r="G21" s="10">
        <v>0</v>
      </c>
      <c r="H21" s="10">
        <f>G21*D21</f>
        <v>0</v>
      </c>
      <c r="I21" s="10">
        <v>0</v>
      </c>
      <c r="J21" s="10">
        <f>I21*D21</f>
        <v>0</v>
      </c>
      <c r="K21" s="63">
        <f t="shared" si="1"/>
        <v>0</v>
      </c>
      <c r="L21" s="63">
        <f t="shared" si="2"/>
        <v>0</v>
      </c>
    </row>
    <row r="22" spans="1:12" ht="30" x14ac:dyDescent="0.25">
      <c r="A22" s="17">
        <v>2</v>
      </c>
      <c r="B22" s="11" t="s">
        <v>23</v>
      </c>
      <c r="C22" s="7" t="s">
        <v>16</v>
      </c>
      <c r="D22" s="62">
        <v>3.2000000000000001E-2</v>
      </c>
      <c r="E22" s="23"/>
      <c r="F22" s="10">
        <f t="shared" ref="F22:F28" si="7">E22*D22</f>
        <v>0</v>
      </c>
      <c r="G22" s="10"/>
      <c r="H22" s="10">
        <f t="shared" ref="H22:H28" si="8">G22*D22</f>
        <v>0</v>
      </c>
      <c r="I22" s="10"/>
      <c r="J22" s="10">
        <f t="shared" ref="J22:J28" si="9">I22*D22</f>
        <v>0</v>
      </c>
      <c r="K22" s="63">
        <f t="shared" si="1"/>
        <v>0</v>
      </c>
      <c r="L22" s="63">
        <f t="shared" si="2"/>
        <v>0</v>
      </c>
    </row>
    <row r="23" spans="1:12" x14ac:dyDescent="0.25">
      <c r="A23" s="17">
        <v>3</v>
      </c>
      <c r="B23" s="11" t="s">
        <v>24</v>
      </c>
      <c r="C23" s="7" t="s">
        <v>25</v>
      </c>
      <c r="D23" s="62">
        <v>3.2000000000000001E-2</v>
      </c>
      <c r="E23" s="23"/>
      <c r="F23" s="10">
        <f t="shared" si="7"/>
        <v>0</v>
      </c>
      <c r="G23" s="10"/>
      <c r="H23" s="10">
        <f t="shared" si="8"/>
        <v>0</v>
      </c>
      <c r="I23" s="10"/>
      <c r="J23" s="10">
        <f t="shared" si="9"/>
        <v>0</v>
      </c>
      <c r="K23" s="63">
        <f t="shared" si="1"/>
        <v>0</v>
      </c>
      <c r="L23" s="63">
        <f t="shared" si="2"/>
        <v>0</v>
      </c>
    </row>
    <row r="24" spans="1:12" x14ac:dyDescent="0.25">
      <c r="A24" s="17">
        <v>4</v>
      </c>
      <c r="B24" s="11" t="s">
        <v>17</v>
      </c>
      <c r="C24" s="7" t="s">
        <v>16</v>
      </c>
      <c r="D24" s="62">
        <v>5.8659999999999997E-2</v>
      </c>
      <c r="E24" s="23"/>
      <c r="F24" s="10">
        <f t="shared" si="7"/>
        <v>0</v>
      </c>
      <c r="G24" s="10"/>
      <c r="H24" s="10">
        <f t="shared" si="8"/>
        <v>0</v>
      </c>
      <c r="I24" s="10"/>
      <c r="J24" s="10">
        <f t="shared" si="9"/>
        <v>0</v>
      </c>
      <c r="K24" s="63">
        <f t="shared" si="1"/>
        <v>0</v>
      </c>
      <c r="L24" s="63">
        <f t="shared" si="2"/>
        <v>0</v>
      </c>
    </row>
    <row r="25" spans="1:12" x14ac:dyDescent="0.25">
      <c r="A25" s="17">
        <v>5</v>
      </c>
      <c r="B25" s="11" t="s">
        <v>18</v>
      </c>
      <c r="C25" s="7" t="s">
        <v>16</v>
      </c>
      <c r="D25" s="62">
        <v>2.8000000000000001E-2</v>
      </c>
      <c r="E25" s="23"/>
      <c r="F25" s="10">
        <f t="shared" si="7"/>
        <v>0</v>
      </c>
      <c r="G25" s="10"/>
      <c r="H25" s="10">
        <f t="shared" si="8"/>
        <v>0</v>
      </c>
      <c r="I25" s="10"/>
      <c r="J25" s="10">
        <f t="shared" si="9"/>
        <v>0</v>
      </c>
      <c r="K25" s="63">
        <f t="shared" si="1"/>
        <v>0</v>
      </c>
      <c r="L25" s="63">
        <f t="shared" si="2"/>
        <v>0</v>
      </c>
    </row>
    <row r="26" spans="1:12" x14ac:dyDescent="0.25">
      <c r="A26" s="17">
        <v>6</v>
      </c>
      <c r="B26" s="11" t="s">
        <v>27</v>
      </c>
      <c r="C26" s="7" t="s">
        <v>16</v>
      </c>
      <c r="D26" s="62">
        <v>8.48E-2</v>
      </c>
      <c r="E26" s="23"/>
      <c r="F26" s="10">
        <f t="shared" si="7"/>
        <v>0</v>
      </c>
      <c r="G26" s="10"/>
      <c r="H26" s="10">
        <f t="shared" si="8"/>
        <v>0</v>
      </c>
      <c r="I26" s="10"/>
      <c r="J26" s="10">
        <f t="shared" si="9"/>
        <v>0</v>
      </c>
      <c r="K26" s="63">
        <f t="shared" si="1"/>
        <v>0</v>
      </c>
      <c r="L26" s="63">
        <f t="shared" si="2"/>
        <v>0</v>
      </c>
    </row>
    <row r="27" spans="1:12" ht="21.75" customHeight="1" x14ac:dyDescent="0.25">
      <c r="A27" s="17">
        <v>7</v>
      </c>
      <c r="B27" s="11" t="s">
        <v>19</v>
      </c>
      <c r="C27" s="7" t="s">
        <v>16</v>
      </c>
      <c r="D27" s="62">
        <v>5.3339999999999999E-2</v>
      </c>
      <c r="E27" s="23"/>
      <c r="F27" s="10">
        <f t="shared" si="7"/>
        <v>0</v>
      </c>
      <c r="G27" s="10"/>
      <c r="H27" s="10">
        <f t="shared" si="8"/>
        <v>0</v>
      </c>
      <c r="I27" s="10"/>
      <c r="J27" s="10">
        <f t="shared" si="9"/>
        <v>0</v>
      </c>
      <c r="K27" s="63">
        <f t="shared" si="1"/>
        <v>0</v>
      </c>
      <c r="L27" s="63">
        <f t="shared" si="2"/>
        <v>0</v>
      </c>
    </row>
    <row r="28" spans="1:12" ht="15.75" customHeight="1" x14ac:dyDescent="0.25">
      <c r="A28" s="17">
        <v>8</v>
      </c>
      <c r="B28" s="18" t="s">
        <v>28</v>
      </c>
      <c r="C28" s="19" t="s">
        <v>16</v>
      </c>
      <c r="D28" s="62">
        <v>2.5999999999999999E-2</v>
      </c>
      <c r="E28" s="23"/>
      <c r="F28" s="10">
        <f t="shared" si="7"/>
        <v>0</v>
      </c>
      <c r="G28" s="10"/>
      <c r="H28" s="10">
        <f t="shared" si="8"/>
        <v>0</v>
      </c>
      <c r="I28" s="10"/>
      <c r="J28" s="10">
        <f t="shared" si="9"/>
        <v>0</v>
      </c>
      <c r="K28" s="63">
        <f t="shared" si="1"/>
        <v>0</v>
      </c>
      <c r="L28" s="63">
        <f t="shared" si="2"/>
        <v>0</v>
      </c>
    </row>
    <row r="29" spans="1:12" ht="15.6" x14ac:dyDescent="0.25">
      <c r="A29" s="12"/>
      <c r="B29" s="25" t="s">
        <v>100</v>
      </c>
      <c r="C29" s="20"/>
      <c r="D29" s="20"/>
      <c r="E29" s="51">
        <f>E21+E22+E23+E24+E25+E26+E27+E28</f>
        <v>0</v>
      </c>
      <c r="F29" s="51">
        <f t="shared" ref="F29:J29" si="10">F21+F22+F23+F24+F25+F26+F27+F28</f>
        <v>0</v>
      </c>
      <c r="G29" s="51">
        <f t="shared" si="10"/>
        <v>0</v>
      </c>
      <c r="H29" s="51">
        <f t="shared" si="10"/>
        <v>0</v>
      </c>
      <c r="I29" s="51">
        <f t="shared" si="10"/>
        <v>0</v>
      </c>
      <c r="J29" s="51">
        <f t="shared" si="10"/>
        <v>0</v>
      </c>
      <c r="K29" s="56">
        <f t="shared" si="1"/>
        <v>0</v>
      </c>
      <c r="L29" s="56">
        <f t="shared" si="2"/>
        <v>0</v>
      </c>
    </row>
    <row r="30" spans="1:12" ht="15.6" x14ac:dyDescent="0.25">
      <c r="A30" s="4" t="s">
        <v>29</v>
      </c>
      <c r="B30" s="3" t="s">
        <v>30</v>
      </c>
      <c r="C30" s="7"/>
      <c r="D30" s="9"/>
      <c r="E30" s="10"/>
      <c r="F30" s="10"/>
      <c r="G30" s="10"/>
      <c r="H30" s="10"/>
      <c r="I30" s="10"/>
      <c r="J30" s="10"/>
      <c r="K30" s="9">
        <f t="shared" si="1"/>
        <v>0</v>
      </c>
      <c r="L30" s="9">
        <f t="shared" si="2"/>
        <v>0</v>
      </c>
    </row>
    <row r="31" spans="1:12" x14ac:dyDescent="0.25">
      <c r="A31" s="17">
        <v>1</v>
      </c>
      <c r="B31" s="11" t="s">
        <v>15</v>
      </c>
      <c r="C31" s="7" t="s">
        <v>16</v>
      </c>
      <c r="D31" s="62">
        <v>3.2800000000000003E-2</v>
      </c>
      <c r="E31" s="10"/>
      <c r="F31" s="10"/>
      <c r="G31" s="10"/>
      <c r="H31" s="10"/>
      <c r="I31" s="10"/>
      <c r="J31" s="10"/>
      <c r="K31" s="63">
        <f t="shared" si="1"/>
        <v>0</v>
      </c>
      <c r="L31" s="63">
        <f t="shared" si="2"/>
        <v>0</v>
      </c>
    </row>
    <row r="32" spans="1:12" ht="30" x14ac:dyDescent="0.25">
      <c r="A32" s="17">
        <v>2</v>
      </c>
      <c r="B32" s="11" t="s">
        <v>23</v>
      </c>
      <c r="C32" s="7" t="s">
        <v>16</v>
      </c>
      <c r="D32" s="62">
        <v>3.2000000000000001E-2</v>
      </c>
      <c r="E32" s="10"/>
      <c r="F32" s="10"/>
      <c r="G32" s="10"/>
      <c r="H32" s="10"/>
      <c r="I32" s="10"/>
      <c r="J32" s="10"/>
      <c r="K32" s="63">
        <f t="shared" si="1"/>
        <v>0</v>
      </c>
      <c r="L32" s="63">
        <f t="shared" si="2"/>
        <v>0</v>
      </c>
    </row>
    <row r="33" spans="1:12" x14ac:dyDescent="0.25">
      <c r="A33" s="17">
        <v>3</v>
      </c>
      <c r="B33" s="11" t="s">
        <v>24</v>
      </c>
      <c r="C33" s="7" t="s">
        <v>25</v>
      </c>
      <c r="D33" s="62">
        <v>3.2000000000000001E-2</v>
      </c>
      <c r="E33" s="10"/>
      <c r="F33" s="10"/>
      <c r="G33" s="10"/>
      <c r="H33" s="10"/>
      <c r="I33" s="10"/>
      <c r="J33" s="10"/>
      <c r="K33" s="63">
        <f t="shared" si="1"/>
        <v>0</v>
      </c>
      <c r="L33" s="63">
        <f t="shared" si="2"/>
        <v>0</v>
      </c>
    </row>
    <row r="34" spans="1:12" x14ac:dyDescent="0.25">
      <c r="A34" s="17">
        <v>4</v>
      </c>
      <c r="B34" s="11" t="s">
        <v>17</v>
      </c>
      <c r="C34" s="7" t="s">
        <v>16</v>
      </c>
      <c r="D34" s="62">
        <v>5.8659999999999997E-2</v>
      </c>
      <c r="E34" s="10"/>
      <c r="F34" s="10"/>
      <c r="G34" s="10"/>
      <c r="H34" s="10"/>
      <c r="I34" s="10"/>
      <c r="J34" s="10"/>
      <c r="K34" s="63">
        <f t="shared" si="1"/>
        <v>0</v>
      </c>
      <c r="L34" s="63">
        <f t="shared" si="2"/>
        <v>0</v>
      </c>
    </row>
    <row r="35" spans="1:12" x14ac:dyDescent="0.25">
      <c r="A35" s="17">
        <v>5</v>
      </c>
      <c r="B35" s="11" t="s">
        <v>18</v>
      </c>
      <c r="C35" s="7" t="s">
        <v>16</v>
      </c>
      <c r="D35" s="62">
        <v>2.8000000000000001E-2</v>
      </c>
      <c r="E35" s="10"/>
      <c r="F35" s="10"/>
      <c r="G35" s="10"/>
      <c r="H35" s="10"/>
      <c r="I35" s="10"/>
      <c r="J35" s="10"/>
      <c r="K35" s="63">
        <f t="shared" si="1"/>
        <v>0</v>
      </c>
      <c r="L35" s="63">
        <f t="shared" si="2"/>
        <v>0</v>
      </c>
    </row>
    <row r="36" spans="1:12" x14ac:dyDescent="0.25">
      <c r="A36" s="17">
        <v>6</v>
      </c>
      <c r="B36" s="11" t="s">
        <v>26</v>
      </c>
      <c r="C36" s="7" t="s">
        <v>16</v>
      </c>
      <c r="D36" s="62">
        <v>6.6400000000000001E-2</v>
      </c>
      <c r="E36" s="10"/>
      <c r="F36" s="10"/>
      <c r="G36" s="10"/>
      <c r="H36" s="10"/>
      <c r="I36" s="10"/>
      <c r="J36" s="10"/>
      <c r="K36" s="63">
        <f t="shared" si="1"/>
        <v>0</v>
      </c>
      <c r="L36" s="63">
        <f t="shared" si="2"/>
        <v>0</v>
      </c>
    </row>
    <row r="37" spans="1:12" x14ac:dyDescent="0.25">
      <c r="A37" s="17">
        <v>7</v>
      </c>
      <c r="B37" s="11" t="s">
        <v>27</v>
      </c>
      <c r="C37" s="7" t="s">
        <v>16</v>
      </c>
      <c r="D37" s="62">
        <v>8.48E-2</v>
      </c>
      <c r="E37" s="10"/>
      <c r="F37" s="10"/>
      <c r="G37" s="10"/>
      <c r="H37" s="10"/>
      <c r="I37" s="10"/>
      <c r="J37" s="10"/>
      <c r="K37" s="63">
        <f t="shared" si="1"/>
        <v>0</v>
      </c>
      <c r="L37" s="63">
        <f t="shared" si="2"/>
        <v>0</v>
      </c>
    </row>
    <row r="38" spans="1:12" x14ac:dyDescent="0.25">
      <c r="A38" s="17">
        <v>8</v>
      </c>
      <c r="B38" s="11" t="s">
        <v>19</v>
      </c>
      <c r="C38" s="7" t="s">
        <v>16</v>
      </c>
      <c r="D38" s="62">
        <v>5.3339999999999999E-2</v>
      </c>
      <c r="E38" s="10"/>
      <c r="F38" s="10"/>
      <c r="G38" s="10"/>
      <c r="H38" s="10"/>
      <c r="I38" s="10"/>
      <c r="J38" s="10"/>
      <c r="K38" s="63">
        <f t="shared" si="1"/>
        <v>0</v>
      </c>
      <c r="L38" s="63">
        <f t="shared" si="2"/>
        <v>0</v>
      </c>
    </row>
    <row r="39" spans="1:12" x14ac:dyDescent="0.25">
      <c r="A39" s="17">
        <v>9</v>
      </c>
      <c r="B39" s="18" t="s">
        <v>28</v>
      </c>
      <c r="C39" s="19" t="s">
        <v>16</v>
      </c>
      <c r="D39" s="62">
        <v>2.5999999999999999E-2</v>
      </c>
      <c r="E39" s="10"/>
      <c r="F39" s="10"/>
      <c r="G39" s="10"/>
      <c r="H39" s="10"/>
      <c r="I39" s="10"/>
      <c r="J39" s="10"/>
      <c r="K39" s="63">
        <f t="shared" si="1"/>
        <v>0</v>
      </c>
      <c r="L39" s="63">
        <f t="shared" si="2"/>
        <v>0</v>
      </c>
    </row>
    <row r="40" spans="1:12" ht="15.6" x14ac:dyDescent="0.25">
      <c r="A40" s="12"/>
      <c r="B40" s="25" t="s">
        <v>100</v>
      </c>
      <c r="C40" s="12"/>
      <c r="D40" s="12"/>
      <c r="E40" s="52">
        <f>E31+E32+E33+E34+E35+E36+E38+E37+E39</f>
        <v>0</v>
      </c>
      <c r="F40" s="52">
        <f t="shared" ref="F40:J40" si="11">F31+F32+F33+F34+F35+F36+F38+F37+F39</f>
        <v>0</v>
      </c>
      <c r="G40" s="52">
        <f t="shared" si="11"/>
        <v>0</v>
      </c>
      <c r="H40" s="52">
        <f t="shared" si="11"/>
        <v>0</v>
      </c>
      <c r="I40" s="52">
        <f t="shared" si="11"/>
        <v>0</v>
      </c>
      <c r="J40" s="52">
        <f t="shared" si="11"/>
        <v>0</v>
      </c>
      <c r="K40" s="13">
        <f t="shared" si="1"/>
        <v>0</v>
      </c>
      <c r="L40" s="13">
        <f t="shared" si="2"/>
        <v>0</v>
      </c>
    </row>
    <row r="41" spans="1:12" ht="30.6" x14ac:dyDescent="0.25">
      <c r="A41" s="4" t="s">
        <v>31</v>
      </c>
      <c r="B41" s="14" t="s">
        <v>32</v>
      </c>
      <c r="C41" s="31"/>
      <c r="D41" s="9"/>
      <c r="E41" s="10"/>
      <c r="F41" s="10"/>
      <c r="G41" s="10"/>
      <c r="H41" s="10"/>
      <c r="I41" s="10"/>
      <c r="J41" s="10"/>
      <c r="K41" s="9">
        <f t="shared" si="1"/>
        <v>0</v>
      </c>
      <c r="L41" s="9">
        <f t="shared" si="2"/>
        <v>0</v>
      </c>
    </row>
    <row r="42" spans="1:12" ht="19.5" customHeight="1" x14ac:dyDescent="0.25">
      <c r="A42" s="7">
        <v>1</v>
      </c>
      <c r="B42" s="21" t="s">
        <v>33</v>
      </c>
      <c r="C42" s="19" t="s">
        <v>12</v>
      </c>
      <c r="D42" s="15">
        <v>0.10875</v>
      </c>
      <c r="E42" s="10"/>
      <c r="F42" s="10"/>
      <c r="G42" s="10"/>
      <c r="H42" s="10"/>
      <c r="I42" s="10"/>
      <c r="J42" s="10"/>
      <c r="K42" s="9">
        <f t="shared" si="1"/>
        <v>0</v>
      </c>
      <c r="L42" s="9">
        <f t="shared" si="2"/>
        <v>0</v>
      </c>
    </row>
    <row r="43" spans="1:12" ht="19.5" customHeight="1" x14ac:dyDescent="0.25">
      <c r="A43" s="17">
        <v>2</v>
      </c>
      <c r="B43" s="10" t="s">
        <v>34</v>
      </c>
      <c r="C43" s="22" t="s">
        <v>12</v>
      </c>
      <c r="D43" s="23">
        <v>0.85</v>
      </c>
      <c r="E43" s="10"/>
      <c r="F43" s="10"/>
      <c r="G43" s="10"/>
      <c r="H43" s="10"/>
      <c r="I43" s="10"/>
      <c r="J43" s="10"/>
      <c r="K43" s="58">
        <f t="shared" si="1"/>
        <v>0</v>
      </c>
      <c r="L43" s="58">
        <f t="shared" si="2"/>
        <v>0</v>
      </c>
    </row>
    <row r="44" spans="1:12" ht="19.5" customHeight="1" x14ac:dyDescent="0.25">
      <c r="A44" s="7">
        <v>3</v>
      </c>
      <c r="B44" s="18" t="s">
        <v>35</v>
      </c>
      <c r="C44" s="7" t="s">
        <v>12</v>
      </c>
      <c r="D44" s="24">
        <v>0.28687499999999999</v>
      </c>
      <c r="E44" s="10"/>
      <c r="F44" s="10"/>
      <c r="G44" s="10"/>
      <c r="H44" s="10"/>
      <c r="I44" s="10"/>
      <c r="J44" s="10"/>
      <c r="K44" s="40">
        <f t="shared" si="1"/>
        <v>0</v>
      </c>
      <c r="L44" s="40">
        <f t="shared" si="2"/>
        <v>0</v>
      </c>
    </row>
    <row r="45" spans="1:12" ht="19.5" customHeight="1" x14ac:dyDescent="0.25">
      <c r="A45" s="17">
        <v>4</v>
      </c>
      <c r="B45" s="18" t="s">
        <v>36</v>
      </c>
      <c r="C45" s="7" t="s">
        <v>12</v>
      </c>
      <c r="D45" s="24">
        <v>0.75</v>
      </c>
      <c r="E45" s="10"/>
      <c r="F45" s="10"/>
      <c r="G45" s="10"/>
      <c r="H45" s="10"/>
      <c r="I45" s="10"/>
      <c r="J45" s="10"/>
      <c r="K45" s="40">
        <f t="shared" si="1"/>
        <v>0</v>
      </c>
      <c r="L45" s="40">
        <f t="shared" si="2"/>
        <v>0</v>
      </c>
    </row>
    <row r="46" spans="1:12" ht="19.5" customHeight="1" x14ac:dyDescent="0.25">
      <c r="A46" s="7">
        <v>5</v>
      </c>
      <c r="B46" s="18" t="s">
        <v>37</v>
      </c>
      <c r="C46" s="7" t="s">
        <v>12</v>
      </c>
      <c r="D46" s="24">
        <v>1.6025</v>
      </c>
      <c r="E46" s="10"/>
      <c r="F46" s="10"/>
      <c r="G46" s="10"/>
      <c r="H46" s="10"/>
      <c r="I46" s="10"/>
      <c r="J46" s="10"/>
      <c r="K46" s="40">
        <f t="shared" si="1"/>
        <v>0</v>
      </c>
      <c r="L46" s="40">
        <f t="shared" si="2"/>
        <v>0</v>
      </c>
    </row>
    <row r="47" spans="1:12" ht="19.5" customHeight="1" x14ac:dyDescent="0.25">
      <c r="A47" s="17">
        <v>6</v>
      </c>
      <c r="B47" s="18" t="s">
        <v>38</v>
      </c>
      <c r="C47" s="7" t="s">
        <v>12</v>
      </c>
      <c r="D47" s="24">
        <v>2.4424999999999999</v>
      </c>
      <c r="E47" s="10"/>
      <c r="F47" s="10"/>
      <c r="G47" s="10"/>
      <c r="H47" s="10"/>
      <c r="I47" s="10"/>
      <c r="J47" s="10"/>
      <c r="K47" s="40">
        <f t="shared" si="1"/>
        <v>0</v>
      </c>
      <c r="L47" s="40">
        <f t="shared" si="2"/>
        <v>0</v>
      </c>
    </row>
    <row r="48" spans="1:12" ht="19.5" customHeight="1" x14ac:dyDescent="0.25">
      <c r="A48" s="7">
        <v>7</v>
      </c>
      <c r="B48" s="18" t="s">
        <v>39</v>
      </c>
      <c r="C48" s="7" t="s">
        <v>12</v>
      </c>
      <c r="D48" s="24">
        <v>3.8424999999999998</v>
      </c>
      <c r="E48" s="10"/>
      <c r="F48" s="10"/>
      <c r="G48" s="10"/>
      <c r="H48" s="10"/>
      <c r="I48" s="10"/>
      <c r="J48" s="10"/>
      <c r="K48" s="40">
        <f t="shared" si="1"/>
        <v>0</v>
      </c>
      <c r="L48" s="40">
        <f t="shared" si="2"/>
        <v>0</v>
      </c>
    </row>
    <row r="49" spans="1:12" ht="15.6" x14ac:dyDescent="0.25">
      <c r="A49" s="17"/>
      <c r="B49" s="25" t="s">
        <v>100</v>
      </c>
      <c r="C49" s="20"/>
      <c r="D49" s="20"/>
      <c r="E49" s="51">
        <f>E42+E43+E44+E45+E46+E47+E48</f>
        <v>0</v>
      </c>
      <c r="F49" s="51">
        <f t="shared" ref="F49:J49" si="12">F42+F43+F44+F45+F46+F47+F48</f>
        <v>0</v>
      </c>
      <c r="G49" s="51">
        <f t="shared" si="12"/>
        <v>0</v>
      </c>
      <c r="H49" s="51">
        <f t="shared" si="12"/>
        <v>0</v>
      </c>
      <c r="I49" s="51">
        <f t="shared" si="12"/>
        <v>0</v>
      </c>
      <c r="J49" s="51">
        <f t="shared" si="12"/>
        <v>0</v>
      </c>
      <c r="K49" s="56">
        <f t="shared" si="1"/>
        <v>0</v>
      </c>
      <c r="L49" s="56">
        <f t="shared" si="2"/>
        <v>0</v>
      </c>
    </row>
    <row r="50" spans="1:12" ht="15.6" x14ac:dyDescent="0.25">
      <c r="A50" s="26" t="s">
        <v>40</v>
      </c>
      <c r="B50" s="3" t="s">
        <v>41</v>
      </c>
      <c r="C50" s="26"/>
      <c r="D50" s="9"/>
      <c r="E50" s="10"/>
      <c r="F50" s="10"/>
      <c r="G50" s="10"/>
      <c r="H50" s="10"/>
      <c r="I50" s="10"/>
      <c r="J50" s="10"/>
      <c r="K50" s="9">
        <f t="shared" si="1"/>
        <v>0</v>
      </c>
      <c r="L50" s="9">
        <f t="shared" si="2"/>
        <v>0</v>
      </c>
    </row>
    <row r="51" spans="1:12" ht="30" x14ac:dyDescent="0.25">
      <c r="A51" s="16">
        <v>1</v>
      </c>
      <c r="B51" s="11" t="s">
        <v>42</v>
      </c>
      <c r="C51" s="27" t="s">
        <v>25</v>
      </c>
      <c r="D51" s="15">
        <v>42.2</v>
      </c>
      <c r="E51" s="10">
        <v>0</v>
      </c>
      <c r="F51" s="10">
        <f>E51*D51</f>
        <v>0</v>
      </c>
      <c r="G51" s="10">
        <v>0</v>
      </c>
      <c r="H51" s="10">
        <f>G51*D51</f>
        <v>0</v>
      </c>
      <c r="I51" s="10">
        <v>0</v>
      </c>
      <c r="J51" s="10">
        <f>I51*D51</f>
        <v>0</v>
      </c>
      <c r="K51" s="9">
        <f t="shared" si="1"/>
        <v>0</v>
      </c>
      <c r="L51" s="9">
        <f t="shared" si="2"/>
        <v>0</v>
      </c>
    </row>
    <row r="52" spans="1:12" ht="30" x14ac:dyDescent="0.25">
      <c r="A52" s="16">
        <v>2</v>
      </c>
      <c r="B52" s="11" t="s">
        <v>43</v>
      </c>
      <c r="C52" s="27" t="s">
        <v>25</v>
      </c>
      <c r="D52" s="15">
        <v>7</v>
      </c>
      <c r="E52" s="10"/>
      <c r="F52" s="10"/>
      <c r="G52" s="10"/>
      <c r="H52" s="10"/>
      <c r="I52" s="10"/>
      <c r="J52" s="10"/>
      <c r="K52" s="9">
        <f t="shared" si="1"/>
        <v>0</v>
      </c>
      <c r="L52" s="9">
        <f t="shared" si="2"/>
        <v>0</v>
      </c>
    </row>
    <row r="53" spans="1:12" ht="45" x14ac:dyDescent="0.25">
      <c r="A53" s="16">
        <v>3</v>
      </c>
      <c r="B53" s="11" t="s">
        <v>44</v>
      </c>
      <c r="C53" s="27"/>
      <c r="D53" s="15"/>
      <c r="E53" s="10"/>
      <c r="F53" s="10"/>
      <c r="G53" s="10"/>
      <c r="H53" s="10"/>
      <c r="I53" s="10"/>
      <c r="J53" s="10"/>
      <c r="K53" s="9">
        <f t="shared" si="1"/>
        <v>0</v>
      </c>
      <c r="L53" s="9">
        <f t="shared" si="2"/>
        <v>0</v>
      </c>
    </row>
    <row r="54" spans="1:12" x14ac:dyDescent="0.25">
      <c r="A54" s="16" t="s">
        <v>45</v>
      </c>
      <c r="B54" s="11" t="s">
        <v>46</v>
      </c>
      <c r="C54" s="27" t="s">
        <v>25</v>
      </c>
      <c r="D54" s="15">
        <v>13.5</v>
      </c>
      <c r="E54" s="10"/>
      <c r="F54" s="10"/>
      <c r="G54" s="10"/>
      <c r="H54" s="10"/>
      <c r="I54" s="10"/>
      <c r="J54" s="10"/>
      <c r="K54" s="9">
        <f t="shared" si="1"/>
        <v>0</v>
      </c>
      <c r="L54" s="9">
        <f t="shared" si="2"/>
        <v>0</v>
      </c>
    </row>
    <row r="55" spans="1:12" x14ac:dyDescent="0.25">
      <c r="A55" s="16" t="s">
        <v>47</v>
      </c>
      <c r="B55" s="11" t="s">
        <v>48</v>
      </c>
      <c r="C55" s="27" t="s">
        <v>25</v>
      </c>
      <c r="D55" s="15">
        <v>13.5</v>
      </c>
      <c r="E55" s="10"/>
      <c r="F55" s="10"/>
      <c r="G55" s="10"/>
      <c r="H55" s="10"/>
      <c r="I55" s="10"/>
      <c r="J55" s="10"/>
      <c r="K55" s="9">
        <f t="shared" si="1"/>
        <v>0</v>
      </c>
      <c r="L55" s="9">
        <f t="shared" si="2"/>
        <v>0</v>
      </c>
    </row>
    <row r="56" spans="1:12" x14ac:dyDescent="0.25">
      <c r="A56" s="16" t="s">
        <v>49</v>
      </c>
      <c r="B56" s="11" t="s">
        <v>50</v>
      </c>
      <c r="C56" s="27" t="s">
        <v>25</v>
      </c>
      <c r="D56" s="15">
        <v>7.9</v>
      </c>
      <c r="E56" s="10"/>
      <c r="F56" s="10"/>
      <c r="G56" s="10"/>
      <c r="H56" s="10"/>
      <c r="I56" s="10"/>
      <c r="J56" s="10"/>
      <c r="K56" s="9">
        <f t="shared" si="1"/>
        <v>0</v>
      </c>
      <c r="L56" s="9">
        <f t="shared" si="2"/>
        <v>0</v>
      </c>
    </row>
    <row r="57" spans="1:12" x14ac:dyDescent="0.25">
      <c r="A57" s="16">
        <v>4</v>
      </c>
      <c r="B57" s="11" t="s">
        <v>84</v>
      </c>
      <c r="C57" s="27" t="s">
        <v>25</v>
      </c>
      <c r="D57" s="15">
        <v>0.16</v>
      </c>
      <c r="E57" s="10"/>
      <c r="F57" s="10"/>
      <c r="G57" s="10"/>
      <c r="H57" s="10"/>
      <c r="I57" s="10"/>
      <c r="J57" s="10"/>
      <c r="K57" s="9">
        <f t="shared" si="1"/>
        <v>0</v>
      </c>
      <c r="L57" s="9">
        <f t="shared" si="2"/>
        <v>0</v>
      </c>
    </row>
    <row r="58" spans="1:12" ht="15.6" x14ac:dyDescent="0.25">
      <c r="A58" s="25"/>
      <c r="B58" s="25" t="s">
        <v>100</v>
      </c>
      <c r="C58" s="12"/>
      <c r="D58" s="28"/>
      <c r="E58" s="13">
        <f>E51+E52+E54+E55+E56+E57</f>
        <v>0</v>
      </c>
      <c r="F58" s="13">
        <f t="shared" ref="F58:J58" si="13">F51+F52+F54+F55+F56+F57</f>
        <v>0</v>
      </c>
      <c r="G58" s="13">
        <f t="shared" si="13"/>
        <v>0</v>
      </c>
      <c r="H58" s="13">
        <f t="shared" si="13"/>
        <v>0</v>
      </c>
      <c r="I58" s="13">
        <f t="shared" si="13"/>
        <v>0</v>
      </c>
      <c r="J58" s="13">
        <f t="shared" si="13"/>
        <v>0</v>
      </c>
      <c r="K58" s="13">
        <f t="shared" si="1"/>
        <v>0</v>
      </c>
      <c r="L58" s="13">
        <f t="shared" si="2"/>
        <v>0</v>
      </c>
    </row>
    <row r="59" spans="1:12" ht="15.6" x14ac:dyDescent="0.25">
      <c r="A59" s="26" t="s">
        <v>51</v>
      </c>
      <c r="B59" s="36" t="s">
        <v>93</v>
      </c>
      <c r="C59" s="16"/>
      <c r="D59" s="9"/>
      <c r="E59" s="10"/>
      <c r="F59" s="10"/>
      <c r="G59" s="10"/>
      <c r="H59" s="10"/>
      <c r="I59" s="10"/>
      <c r="J59" s="10"/>
      <c r="K59" s="9">
        <f t="shared" si="1"/>
        <v>0</v>
      </c>
      <c r="L59" s="9">
        <f t="shared" si="2"/>
        <v>0</v>
      </c>
    </row>
    <row r="60" spans="1:12" x14ac:dyDescent="0.25">
      <c r="A60" s="7">
        <v>1</v>
      </c>
      <c r="B60" s="37" t="s">
        <v>94</v>
      </c>
      <c r="C60" s="16"/>
      <c r="D60" s="9"/>
      <c r="E60" s="10"/>
      <c r="F60" s="10"/>
      <c r="G60" s="10"/>
      <c r="H60" s="10"/>
      <c r="I60" s="10"/>
      <c r="J60" s="10"/>
      <c r="K60" s="9">
        <f t="shared" ref="K60:L62" si="14">E60+G60+I60</f>
        <v>0</v>
      </c>
      <c r="L60" s="9">
        <f t="shared" si="14"/>
        <v>0</v>
      </c>
    </row>
    <row r="61" spans="1:12" x14ac:dyDescent="0.25">
      <c r="A61" s="7" t="s">
        <v>45</v>
      </c>
      <c r="B61" s="37" t="s">
        <v>4</v>
      </c>
      <c r="C61" s="16" t="s">
        <v>12</v>
      </c>
      <c r="D61" s="72">
        <v>0.75</v>
      </c>
      <c r="E61" s="10"/>
      <c r="F61" s="10">
        <f t="shared" ref="F61:F63" si="15">E61*D61</f>
        <v>0</v>
      </c>
      <c r="G61" s="10"/>
      <c r="H61" s="10">
        <f t="shared" ref="H61:H63" si="16">G61*D61</f>
        <v>0</v>
      </c>
      <c r="I61" s="10"/>
      <c r="J61" s="10">
        <f t="shared" ref="J61:J63" si="17">I61*D61</f>
        <v>0</v>
      </c>
      <c r="K61" s="9">
        <f t="shared" si="14"/>
        <v>0</v>
      </c>
      <c r="L61" s="9">
        <f t="shared" si="14"/>
        <v>0</v>
      </c>
    </row>
    <row r="62" spans="1:12" x14ac:dyDescent="0.25">
      <c r="A62" s="7" t="s">
        <v>47</v>
      </c>
      <c r="B62" s="37" t="s">
        <v>95</v>
      </c>
      <c r="C62" s="16" t="s">
        <v>12</v>
      </c>
      <c r="D62" s="72">
        <v>1</v>
      </c>
      <c r="E62" s="10"/>
      <c r="F62" s="10">
        <f t="shared" si="15"/>
        <v>0</v>
      </c>
      <c r="G62" s="10"/>
      <c r="H62" s="10">
        <f t="shared" si="16"/>
        <v>0</v>
      </c>
      <c r="I62" s="10"/>
      <c r="J62" s="10">
        <f t="shared" si="17"/>
        <v>0</v>
      </c>
      <c r="K62" s="9">
        <f t="shared" si="14"/>
        <v>0</v>
      </c>
      <c r="L62" s="9">
        <f t="shared" si="14"/>
        <v>0</v>
      </c>
    </row>
    <row r="63" spans="1:12" x14ac:dyDescent="0.25">
      <c r="A63" s="7">
        <v>2</v>
      </c>
      <c r="B63" s="37" t="s">
        <v>107</v>
      </c>
      <c r="C63" s="16"/>
      <c r="D63" s="73"/>
      <c r="E63" s="10"/>
      <c r="F63" s="10">
        <f t="shared" si="15"/>
        <v>0</v>
      </c>
      <c r="G63" s="10"/>
      <c r="H63" s="10">
        <f t="shared" si="16"/>
        <v>0</v>
      </c>
      <c r="I63" s="10"/>
      <c r="J63" s="10">
        <f t="shared" si="17"/>
        <v>0</v>
      </c>
      <c r="K63" s="9">
        <f t="shared" ref="K63:K68" si="18">E63+G63+I63</f>
        <v>0</v>
      </c>
      <c r="L63" s="9">
        <f t="shared" ref="L63:L68" si="19">F63+H63+J63</f>
        <v>0</v>
      </c>
    </row>
    <row r="64" spans="1:12" x14ac:dyDescent="0.25">
      <c r="A64" s="7" t="s">
        <v>45</v>
      </c>
      <c r="B64" s="37" t="s">
        <v>4</v>
      </c>
      <c r="C64" s="16" t="s">
        <v>12</v>
      </c>
      <c r="D64" s="72">
        <v>0.12</v>
      </c>
      <c r="E64" s="10">
        <v>1</v>
      </c>
      <c r="F64" s="10">
        <f>E64*D64</f>
        <v>0.12</v>
      </c>
      <c r="G64" s="10">
        <v>0</v>
      </c>
      <c r="H64" s="10">
        <f>G64*D64</f>
        <v>0</v>
      </c>
      <c r="I64" s="10">
        <v>0</v>
      </c>
      <c r="J64" s="10">
        <f>I64*D64</f>
        <v>0</v>
      </c>
      <c r="K64" s="9">
        <f t="shared" si="18"/>
        <v>1</v>
      </c>
      <c r="L64" s="9">
        <f t="shared" si="19"/>
        <v>0.12</v>
      </c>
    </row>
    <row r="65" spans="1:12" x14ac:dyDescent="0.25">
      <c r="A65" s="7" t="s">
        <v>47</v>
      </c>
      <c r="B65" s="37" t="s">
        <v>95</v>
      </c>
      <c r="C65" s="74" t="s">
        <v>12</v>
      </c>
      <c r="D65" s="72">
        <v>0.15</v>
      </c>
      <c r="E65" s="10">
        <v>1</v>
      </c>
      <c r="F65" s="10">
        <f t="shared" ref="F65:F68" si="20">E65*D65</f>
        <v>0.15</v>
      </c>
      <c r="G65" s="10">
        <v>0</v>
      </c>
      <c r="H65" s="10"/>
      <c r="I65" s="10">
        <v>0</v>
      </c>
      <c r="J65" s="10">
        <f t="shared" ref="J65:J68" si="21">I65*D65</f>
        <v>0</v>
      </c>
      <c r="K65" s="9">
        <f t="shared" si="18"/>
        <v>1</v>
      </c>
      <c r="L65" s="9">
        <f t="shared" si="19"/>
        <v>0.15</v>
      </c>
    </row>
    <row r="66" spans="1:12" x14ac:dyDescent="0.25">
      <c r="A66" s="22">
        <v>3</v>
      </c>
      <c r="B66" s="10" t="s">
        <v>108</v>
      </c>
      <c r="E66" s="10"/>
      <c r="F66" s="10">
        <f t="shared" si="20"/>
        <v>0</v>
      </c>
      <c r="G66" s="10">
        <v>0</v>
      </c>
      <c r="H66" s="10"/>
      <c r="I66" s="10">
        <v>0</v>
      </c>
      <c r="J66" s="10">
        <f t="shared" si="21"/>
        <v>0</v>
      </c>
      <c r="K66" s="9">
        <f t="shared" si="18"/>
        <v>0</v>
      </c>
      <c r="L66" s="9">
        <f t="shared" si="19"/>
        <v>0</v>
      </c>
    </row>
    <row r="67" spans="1:12" x14ac:dyDescent="0.25">
      <c r="A67" s="7" t="s">
        <v>45</v>
      </c>
      <c r="B67" s="37" t="s">
        <v>4</v>
      </c>
      <c r="C67" s="16" t="s">
        <v>12</v>
      </c>
      <c r="D67" s="72">
        <v>0.08</v>
      </c>
      <c r="E67" s="10">
        <v>1</v>
      </c>
      <c r="F67" s="10">
        <f t="shared" si="20"/>
        <v>0.08</v>
      </c>
      <c r="G67" s="10">
        <v>0</v>
      </c>
      <c r="H67" s="10"/>
      <c r="I67" s="10">
        <v>0</v>
      </c>
      <c r="J67" s="10">
        <f t="shared" si="21"/>
        <v>0</v>
      </c>
      <c r="K67" s="9">
        <f t="shared" si="18"/>
        <v>1</v>
      </c>
      <c r="L67" s="9">
        <f t="shared" si="19"/>
        <v>0.08</v>
      </c>
    </row>
    <row r="68" spans="1:12" x14ac:dyDescent="0.25">
      <c r="A68" s="7" t="s">
        <v>47</v>
      </c>
      <c r="B68" s="37" t="s">
        <v>95</v>
      </c>
      <c r="C68" s="16" t="s">
        <v>12</v>
      </c>
      <c r="D68" s="72">
        <v>0.1</v>
      </c>
      <c r="E68" s="10"/>
      <c r="F68" s="10">
        <f t="shared" si="20"/>
        <v>0</v>
      </c>
      <c r="G68" s="10">
        <v>0</v>
      </c>
      <c r="H68" s="10"/>
      <c r="I68" s="10">
        <v>0</v>
      </c>
      <c r="J68" s="10">
        <f t="shared" si="21"/>
        <v>0</v>
      </c>
      <c r="K68" s="9">
        <f t="shared" si="18"/>
        <v>0</v>
      </c>
      <c r="L68" s="9">
        <f t="shared" si="19"/>
        <v>0</v>
      </c>
    </row>
    <row r="69" spans="1:12" ht="15.6" x14ac:dyDescent="0.25">
      <c r="A69" s="20"/>
      <c r="B69" s="25" t="s">
        <v>100</v>
      </c>
      <c r="C69" s="20"/>
      <c r="D69" s="35"/>
      <c r="E69" s="53">
        <f>E61+E62+E64+E65+E67+E68</f>
        <v>3</v>
      </c>
      <c r="F69" s="53">
        <f t="shared" ref="F69:L69" si="22">F61+F62+F64+F65+F67+F68</f>
        <v>0.35000000000000003</v>
      </c>
      <c r="G69" s="53">
        <f t="shared" si="22"/>
        <v>0</v>
      </c>
      <c r="H69" s="53">
        <f t="shared" si="22"/>
        <v>0</v>
      </c>
      <c r="I69" s="53">
        <f t="shared" si="22"/>
        <v>0</v>
      </c>
      <c r="J69" s="53">
        <f t="shared" si="22"/>
        <v>0</v>
      </c>
      <c r="K69" s="53">
        <f t="shared" si="22"/>
        <v>3</v>
      </c>
      <c r="L69" s="53">
        <f t="shared" si="22"/>
        <v>0.35000000000000003</v>
      </c>
    </row>
    <row r="70" spans="1:12" ht="31.2" x14ac:dyDescent="0.25">
      <c r="A70" s="29" t="s">
        <v>56</v>
      </c>
      <c r="B70" s="14" t="s">
        <v>52</v>
      </c>
      <c r="C70" s="26"/>
      <c r="D70" s="9"/>
      <c r="E70" s="10"/>
      <c r="F70" s="10"/>
      <c r="G70" s="10"/>
      <c r="H70" s="10"/>
      <c r="I70" s="10"/>
      <c r="J70" s="10"/>
      <c r="K70" s="9"/>
      <c r="L70" s="9"/>
    </row>
    <row r="71" spans="1:12" ht="15.6" x14ac:dyDescent="0.25">
      <c r="A71" s="33">
        <v>1</v>
      </c>
      <c r="B71" s="21" t="s">
        <v>109</v>
      </c>
      <c r="C71" s="26" t="s">
        <v>12</v>
      </c>
      <c r="D71" s="9">
        <v>17.5</v>
      </c>
      <c r="E71" s="10"/>
      <c r="F71" s="10"/>
      <c r="G71" s="10"/>
      <c r="H71" s="10"/>
      <c r="I71" s="10"/>
      <c r="J71" s="10"/>
      <c r="K71" s="9">
        <f t="shared" ref="K71" si="23">E71+G71+I71</f>
        <v>0</v>
      </c>
      <c r="L71" s="9">
        <f t="shared" ref="L71" si="24">F71+H71+J71</f>
        <v>0</v>
      </c>
    </row>
    <row r="72" spans="1:12" ht="27.75" customHeight="1" x14ac:dyDescent="0.25">
      <c r="A72" s="16">
        <v>2</v>
      </c>
      <c r="B72" s="21" t="s">
        <v>112</v>
      </c>
      <c r="C72" s="16" t="s">
        <v>12</v>
      </c>
      <c r="D72" s="15">
        <v>2</v>
      </c>
      <c r="E72" s="10">
        <v>0</v>
      </c>
      <c r="F72" s="75">
        <f>E72*D72</f>
        <v>0</v>
      </c>
      <c r="G72" s="10">
        <v>1</v>
      </c>
      <c r="H72" s="75">
        <f>G72*D72</f>
        <v>2</v>
      </c>
      <c r="I72" s="10">
        <v>1</v>
      </c>
      <c r="J72" s="75">
        <f>I72*D72</f>
        <v>2</v>
      </c>
      <c r="K72" s="9">
        <f t="shared" si="1"/>
        <v>2</v>
      </c>
      <c r="L72" s="9">
        <f t="shared" si="2"/>
        <v>4</v>
      </c>
    </row>
    <row r="73" spans="1:12" ht="18.75" customHeight="1" x14ac:dyDescent="0.25">
      <c r="A73" s="33">
        <v>3</v>
      </c>
      <c r="B73" s="21" t="s">
        <v>53</v>
      </c>
      <c r="C73" s="16" t="s">
        <v>12</v>
      </c>
      <c r="D73" s="15">
        <v>9.1</v>
      </c>
      <c r="E73" s="10"/>
      <c r="F73" s="75">
        <f t="shared" ref="F73:F76" si="25">E73*D73</f>
        <v>0</v>
      </c>
      <c r="G73" s="10"/>
      <c r="H73" s="75">
        <f t="shared" ref="H73:H76" si="26">G73*D73</f>
        <v>0</v>
      </c>
      <c r="I73" s="10"/>
      <c r="J73" s="75">
        <f t="shared" ref="J73:J76" si="27">I73*D73</f>
        <v>0</v>
      </c>
      <c r="K73" s="9">
        <f t="shared" si="1"/>
        <v>0</v>
      </c>
      <c r="L73" s="9">
        <f t="shared" si="2"/>
        <v>0</v>
      </c>
    </row>
    <row r="74" spans="1:12" ht="30" x14ac:dyDescent="0.25">
      <c r="A74" s="16">
        <v>4</v>
      </c>
      <c r="B74" s="11" t="s">
        <v>54</v>
      </c>
      <c r="C74" s="16" t="s">
        <v>12</v>
      </c>
      <c r="D74" s="15">
        <v>35</v>
      </c>
      <c r="E74" s="10"/>
      <c r="F74" s="75">
        <f t="shared" si="25"/>
        <v>0</v>
      </c>
      <c r="G74" s="10"/>
      <c r="H74" s="75">
        <f t="shared" si="26"/>
        <v>0</v>
      </c>
      <c r="I74" s="10"/>
      <c r="J74" s="75">
        <f t="shared" si="27"/>
        <v>0</v>
      </c>
      <c r="K74" s="9">
        <f t="shared" si="1"/>
        <v>0</v>
      </c>
      <c r="L74" s="9">
        <f t="shared" si="2"/>
        <v>0</v>
      </c>
    </row>
    <row r="75" spans="1:12" ht="30" x14ac:dyDescent="0.25">
      <c r="A75" s="33">
        <v>5</v>
      </c>
      <c r="B75" s="11" t="s">
        <v>55</v>
      </c>
      <c r="C75" s="16" t="s">
        <v>12</v>
      </c>
      <c r="D75" s="15">
        <v>140</v>
      </c>
      <c r="E75" s="10"/>
      <c r="F75" s="75">
        <f t="shared" si="25"/>
        <v>0</v>
      </c>
      <c r="G75" s="10"/>
      <c r="H75" s="75">
        <f t="shared" si="26"/>
        <v>0</v>
      </c>
      <c r="I75" s="10"/>
      <c r="J75" s="75">
        <f t="shared" si="27"/>
        <v>0</v>
      </c>
      <c r="K75" s="9">
        <f t="shared" si="1"/>
        <v>0</v>
      </c>
      <c r="L75" s="9">
        <f t="shared" si="2"/>
        <v>0</v>
      </c>
    </row>
    <row r="76" spans="1:12" ht="30" x14ac:dyDescent="0.25">
      <c r="A76" s="16">
        <v>6</v>
      </c>
      <c r="B76" s="11" t="s">
        <v>106</v>
      </c>
      <c r="C76" s="16" t="s">
        <v>12</v>
      </c>
      <c r="D76" s="15">
        <v>5.25</v>
      </c>
      <c r="E76" s="10"/>
      <c r="F76" s="75">
        <f t="shared" si="25"/>
        <v>0</v>
      </c>
      <c r="G76" s="10"/>
      <c r="H76" s="75">
        <f t="shared" si="26"/>
        <v>0</v>
      </c>
      <c r="I76" s="10"/>
      <c r="J76" s="75">
        <f t="shared" si="27"/>
        <v>0</v>
      </c>
      <c r="K76" s="9">
        <f t="shared" si="1"/>
        <v>0</v>
      </c>
      <c r="L76" s="9">
        <f t="shared" si="2"/>
        <v>0</v>
      </c>
    </row>
    <row r="77" spans="1:12" ht="15.6" x14ac:dyDescent="0.25">
      <c r="A77" s="12"/>
      <c r="B77" s="25" t="s">
        <v>100</v>
      </c>
      <c r="C77" s="20"/>
      <c r="D77" s="20"/>
      <c r="E77" s="53">
        <f>E75+E76+E74+E73+E72</f>
        <v>0</v>
      </c>
      <c r="F77" s="53">
        <f t="shared" ref="F77:J77" si="28">F75+F76+F74+F73+F72</f>
        <v>0</v>
      </c>
      <c r="G77" s="53">
        <f t="shared" si="28"/>
        <v>1</v>
      </c>
      <c r="H77" s="53">
        <f t="shared" si="28"/>
        <v>2</v>
      </c>
      <c r="I77" s="53">
        <f t="shared" si="28"/>
        <v>1</v>
      </c>
      <c r="J77" s="53">
        <f t="shared" si="28"/>
        <v>2</v>
      </c>
      <c r="K77" s="56">
        <f t="shared" si="1"/>
        <v>2</v>
      </c>
      <c r="L77" s="56">
        <f t="shared" si="2"/>
        <v>4</v>
      </c>
    </row>
    <row r="78" spans="1:12" ht="15.6" x14ac:dyDescent="0.25">
      <c r="A78" s="4" t="s">
        <v>58</v>
      </c>
      <c r="B78" s="30" t="s">
        <v>57</v>
      </c>
      <c r="C78" s="31"/>
      <c r="D78" s="32"/>
      <c r="E78" s="10"/>
      <c r="F78" s="10"/>
      <c r="G78" s="10"/>
      <c r="H78" s="10"/>
      <c r="I78" s="10"/>
      <c r="J78" s="10"/>
      <c r="K78" s="32">
        <f t="shared" si="1"/>
        <v>0</v>
      </c>
      <c r="L78" s="32">
        <f t="shared" si="2"/>
        <v>0</v>
      </c>
    </row>
    <row r="79" spans="1:12" ht="30" x14ac:dyDescent="0.25">
      <c r="A79" s="67">
        <v>1</v>
      </c>
      <c r="B79" s="37" t="s">
        <v>78</v>
      </c>
      <c r="C79" s="67" t="s">
        <v>12</v>
      </c>
      <c r="D79" s="49">
        <v>0.2</v>
      </c>
      <c r="E79" s="10"/>
      <c r="F79" s="10"/>
      <c r="G79" s="10"/>
      <c r="H79" s="10"/>
      <c r="I79" s="10"/>
      <c r="J79" s="10"/>
      <c r="K79" s="55">
        <f t="shared" ref="K79:K106" si="29">E79+G79+I79</f>
        <v>0</v>
      </c>
      <c r="L79" s="55">
        <f t="shared" ref="L79:L106" si="30">F79+H79+J79</f>
        <v>0</v>
      </c>
    </row>
    <row r="80" spans="1:12" ht="30" x14ac:dyDescent="0.25">
      <c r="A80" s="67">
        <v>2</v>
      </c>
      <c r="B80" s="37" t="s">
        <v>76</v>
      </c>
      <c r="C80" s="67" t="s">
        <v>12</v>
      </c>
      <c r="D80" s="49">
        <v>1</v>
      </c>
      <c r="E80" s="10"/>
      <c r="F80" s="10"/>
      <c r="G80" s="10"/>
      <c r="H80" s="10"/>
      <c r="I80" s="10"/>
      <c r="J80" s="10"/>
      <c r="K80" s="55">
        <f t="shared" si="29"/>
        <v>0</v>
      </c>
      <c r="L80" s="55">
        <f t="shared" si="30"/>
        <v>0</v>
      </c>
    </row>
    <row r="81" spans="1:12" ht="30" x14ac:dyDescent="0.25">
      <c r="A81" s="67">
        <v>3</v>
      </c>
      <c r="B81" s="37" t="s">
        <v>104</v>
      </c>
      <c r="C81" s="67" t="s">
        <v>12</v>
      </c>
      <c r="D81" s="49">
        <v>1.1000000000000001</v>
      </c>
      <c r="E81" s="10">
        <v>1</v>
      </c>
      <c r="F81" s="10">
        <f>E81*D81</f>
        <v>1.1000000000000001</v>
      </c>
      <c r="G81" s="10"/>
      <c r="H81" s="10"/>
      <c r="I81" s="10"/>
      <c r="J81" s="10"/>
      <c r="K81" s="55">
        <f t="shared" si="29"/>
        <v>1</v>
      </c>
      <c r="L81" s="55">
        <f t="shared" si="30"/>
        <v>1.1000000000000001</v>
      </c>
    </row>
    <row r="82" spans="1:12" x14ac:dyDescent="0.25">
      <c r="A82" s="67">
        <v>4</v>
      </c>
      <c r="B82" s="37" t="s">
        <v>79</v>
      </c>
      <c r="C82" s="67" t="s">
        <v>12</v>
      </c>
      <c r="D82" s="49">
        <v>2.25</v>
      </c>
      <c r="E82" s="10"/>
      <c r="F82" s="10">
        <f t="shared" ref="F82:F84" si="31">E82*D82</f>
        <v>0</v>
      </c>
      <c r="G82" s="10"/>
      <c r="H82" s="10"/>
      <c r="I82" s="10"/>
      <c r="J82" s="10"/>
      <c r="K82" s="55">
        <f t="shared" si="29"/>
        <v>0</v>
      </c>
      <c r="L82" s="55">
        <f t="shared" si="30"/>
        <v>0</v>
      </c>
    </row>
    <row r="83" spans="1:12" x14ac:dyDescent="0.25">
      <c r="A83" s="67">
        <v>5</v>
      </c>
      <c r="B83" s="37" t="s">
        <v>77</v>
      </c>
      <c r="C83" s="67" t="s">
        <v>12</v>
      </c>
      <c r="D83" s="49">
        <v>0.67</v>
      </c>
      <c r="E83" s="10"/>
      <c r="F83" s="10">
        <f t="shared" si="31"/>
        <v>0</v>
      </c>
      <c r="G83" s="10"/>
      <c r="H83" s="10"/>
      <c r="I83" s="10"/>
      <c r="J83" s="10"/>
      <c r="K83" s="55">
        <f t="shared" si="29"/>
        <v>0</v>
      </c>
      <c r="L83" s="55">
        <f t="shared" si="30"/>
        <v>0</v>
      </c>
    </row>
    <row r="84" spans="1:12" ht="60" x14ac:dyDescent="0.25">
      <c r="A84" s="67">
        <v>6</v>
      </c>
      <c r="B84" s="37" t="s">
        <v>110</v>
      </c>
      <c r="C84" s="67" t="s">
        <v>12</v>
      </c>
      <c r="D84" s="49"/>
      <c r="E84" s="10">
        <v>100</v>
      </c>
      <c r="F84" s="10">
        <f t="shared" si="31"/>
        <v>0</v>
      </c>
      <c r="G84" s="10"/>
      <c r="H84" s="10"/>
      <c r="I84" s="10"/>
      <c r="J84" s="10"/>
      <c r="K84" s="55">
        <f t="shared" si="29"/>
        <v>100</v>
      </c>
      <c r="L84" s="55">
        <f t="shared" si="30"/>
        <v>0</v>
      </c>
    </row>
    <row r="85" spans="1:12" ht="15.6" x14ac:dyDescent="0.25">
      <c r="A85" s="20"/>
      <c r="B85" s="25" t="s">
        <v>100</v>
      </c>
      <c r="C85" s="20"/>
      <c r="D85" s="35"/>
      <c r="E85" s="53">
        <f>E79+E80+E81+E82+E83+E84</f>
        <v>101</v>
      </c>
      <c r="F85" s="53">
        <f t="shared" ref="F85:J85" si="32">F79+F80+F81+F82+F83+F84</f>
        <v>1.1000000000000001</v>
      </c>
      <c r="G85" s="53">
        <f t="shared" si="32"/>
        <v>0</v>
      </c>
      <c r="H85" s="53">
        <f t="shared" si="32"/>
        <v>0</v>
      </c>
      <c r="I85" s="53">
        <f t="shared" si="32"/>
        <v>0</v>
      </c>
      <c r="J85" s="53">
        <f t="shared" si="32"/>
        <v>0</v>
      </c>
      <c r="K85" s="56">
        <f t="shared" si="29"/>
        <v>101</v>
      </c>
      <c r="L85" s="56">
        <f t="shared" si="30"/>
        <v>1.1000000000000001</v>
      </c>
    </row>
    <row r="86" spans="1:12" ht="31.2" x14ac:dyDescent="0.25">
      <c r="A86" s="4" t="s">
        <v>59</v>
      </c>
      <c r="B86" s="36" t="s">
        <v>80</v>
      </c>
      <c r="C86" s="16"/>
      <c r="D86" s="9"/>
      <c r="E86" s="10"/>
      <c r="F86" s="10"/>
      <c r="G86" s="10"/>
      <c r="H86" s="10"/>
      <c r="I86" s="10"/>
      <c r="J86" s="10"/>
      <c r="K86" s="9">
        <f t="shared" si="29"/>
        <v>0</v>
      </c>
      <c r="L86" s="9">
        <f t="shared" si="30"/>
        <v>0</v>
      </c>
    </row>
    <row r="87" spans="1:12" ht="45" x14ac:dyDescent="0.25">
      <c r="A87" s="7">
        <v>1</v>
      </c>
      <c r="B87" s="37" t="s">
        <v>85</v>
      </c>
      <c r="C87" s="16" t="s">
        <v>12</v>
      </c>
      <c r="D87" s="9">
        <v>200</v>
      </c>
      <c r="E87" s="10"/>
      <c r="F87" s="10"/>
      <c r="G87" s="10"/>
      <c r="H87" s="10"/>
      <c r="I87" s="10"/>
      <c r="J87" s="10"/>
      <c r="K87" s="9">
        <f t="shared" si="29"/>
        <v>0</v>
      </c>
      <c r="L87" s="9">
        <f t="shared" si="30"/>
        <v>0</v>
      </c>
    </row>
    <row r="88" spans="1:12" ht="15.6" x14ac:dyDescent="0.25">
      <c r="A88" s="38"/>
      <c r="B88" s="25" t="s">
        <v>100</v>
      </c>
      <c r="C88" s="39"/>
      <c r="D88" s="39"/>
      <c r="E88" s="50">
        <f>E87</f>
        <v>0</v>
      </c>
      <c r="F88" s="50">
        <f t="shared" ref="F88:J88" si="33">F87</f>
        <v>0</v>
      </c>
      <c r="G88" s="50">
        <f t="shared" si="33"/>
        <v>0</v>
      </c>
      <c r="H88" s="50">
        <f t="shared" si="33"/>
        <v>0</v>
      </c>
      <c r="I88" s="50">
        <f t="shared" si="33"/>
        <v>0</v>
      </c>
      <c r="J88" s="50">
        <f t="shared" si="33"/>
        <v>0</v>
      </c>
      <c r="K88" s="56">
        <f t="shared" si="29"/>
        <v>0</v>
      </c>
      <c r="L88" s="56">
        <f t="shared" si="30"/>
        <v>0</v>
      </c>
    </row>
    <row r="89" spans="1:12" ht="46.8" x14ac:dyDescent="0.25">
      <c r="A89" s="4" t="s">
        <v>66</v>
      </c>
      <c r="B89" s="36" t="s">
        <v>86</v>
      </c>
      <c r="C89" s="16"/>
      <c r="D89" s="9"/>
      <c r="E89" s="10"/>
      <c r="F89" s="10"/>
      <c r="G89" s="10"/>
      <c r="H89" s="10"/>
      <c r="I89" s="10"/>
      <c r="J89" s="10"/>
      <c r="K89" s="9">
        <f t="shared" si="29"/>
        <v>0</v>
      </c>
      <c r="L89" s="9">
        <f t="shared" si="30"/>
        <v>0</v>
      </c>
    </row>
    <row r="90" spans="1:12" x14ac:dyDescent="0.25">
      <c r="A90" s="7">
        <v>1</v>
      </c>
      <c r="B90" s="37" t="s">
        <v>111</v>
      </c>
      <c r="C90" s="16" t="s">
        <v>87</v>
      </c>
      <c r="D90" s="15">
        <v>4.75</v>
      </c>
      <c r="E90" s="10"/>
      <c r="F90" s="10"/>
      <c r="G90" s="10"/>
      <c r="H90" s="10"/>
      <c r="I90" s="10"/>
      <c r="J90" s="10"/>
      <c r="K90" s="9">
        <f t="shared" si="29"/>
        <v>0</v>
      </c>
      <c r="L90" s="9">
        <f t="shared" si="30"/>
        <v>0</v>
      </c>
    </row>
    <row r="91" spans="1:12" ht="15.6" x14ac:dyDescent="0.25">
      <c r="A91" s="38"/>
      <c r="B91" s="25" t="s">
        <v>100</v>
      </c>
      <c r="C91" s="39"/>
      <c r="D91" s="39"/>
      <c r="E91" s="50">
        <f>E90</f>
        <v>0</v>
      </c>
      <c r="F91" s="50">
        <f t="shared" ref="F91:J91" si="34">F90</f>
        <v>0</v>
      </c>
      <c r="G91" s="50">
        <f t="shared" si="34"/>
        <v>0</v>
      </c>
      <c r="H91" s="50">
        <f t="shared" si="34"/>
        <v>0</v>
      </c>
      <c r="I91" s="50">
        <f t="shared" si="34"/>
        <v>0</v>
      </c>
      <c r="J91" s="50">
        <f t="shared" si="34"/>
        <v>0</v>
      </c>
      <c r="K91" s="56">
        <f t="shared" si="29"/>
        <v>0</v>
      </c>
      <c r="L91" s="56">
        <f t="shared" si="30"/>
        <v>0</v>
      </c>
    </row>
    <row r="92" spans="1:12" ht="15.6" x14ac:dyDescent="0.25">
      <c r="A92" s="26" t="s">
        <v>101</v>
      </c>
      <c r="B92" s="14" t="s">
        <v>60</v>
      </c>
      <c r="C92" s="16"/>
      <c r="D92" s="9"/>
      <c r="E92" s="10"/>
      <c r="F92" s="10"/>
      <c r="G92" s="10"/>
      <c r="H92" s="10"/>
      <c r="I92" s="10"/>
      <c r="J92" s="10"/>
      <c r="K92" s="9">
        <f t="shared" si="29"/>
        <v>0</v>
      </c>
      <c r="L92" s="9">
        <f t="shared" si="30"/>
        <v>0</v>
      </c>
    </row>
    <row r="93" spans="1:12" ht="72.75" customHeight="1" x14ac:dyDescent="0.25">
      <c r="A93" s="33">
        <v>1</v>
      </c>
      <c r="B93" s="34" t="s">
        <v>61</v>
      </c>
      <c r="C93" s="19" t="s">
        <v>12</v>
      </c>
      <c r="D93" s="24">
        <v>0.16420000000000001</v>
      </c>
      <c r="E93" s="83">
        <v>3</v>
      </c>
      <c r="F93" s="83">
        <f>E93*D93</f>
        <v>0.49260000000000004</v>
      </c>
      <c r="G93" s="83">
        <v>2</v>
      </c>
      <c r="H93" s="83">
        <f>G93*D93</f>
        <v>0.32840000000000003</v>
      </c>
      <c r="I93" s="83">
        <v>2</v>
      </c>
      <c r="J93" s="83">
        <f>I93*D93</f>
        <v>0.32840000000000003</v>
      </c>
      <c r="K93" s="40">
        <f t="shared" si="29"/>
        <v>7</v>
      </c>
      <c r="L93" s="24">
        <f t="shared" si="30"/>
        <v>1.1494</v>
      </c>
    </row>
    <row r="94" spans="1:12" ht="27" customHeight="1" x14ac:dyDescent="0.25">
      <c r="A94" s="33">
        <v>2</v>
      </c>
      <c r="B94" s="34" t="s">
        <v>81</v>
      </c>
      <c r="C94" s="64" t="s">
        <v>82</v>
      </c>
      <c r="D94" s="65">
        <v>0.01</v>
      </c>
      <c r="E94" s="10">
        <v>75</v>
      </c>
      <c r="F94" s="10">
        <f t="shared" ref="F94:F99" si="35">E94*D94</f>
        <v>0.75</v>
      </c>
      <c r="G94" s="10">
        <v>15</v>
      </c>
      <c r="H94" s="10">
        <f t="shared" ref="H94:H99" si="36">G94*D94</f>
        <v>0.15</v>
      </c>
      <c r="I94" s="10">
        <v>10</v>
      </c>
      <c r="J94" s="10">
        <f t="shared" ref="J94:J99" si="37">I94*D94</f>
        <v>0.1</v>
      </c>
      <c r="K94" s="66">
        <f t="shared" si="29"/>
        <v>100</v>
      </c>
      <c r="L94" s="66">
        <f t="shared" si="30"/>
        <v>1</v>
      </c>
    </row>
    <row r="95" spans="1:12" ht="45" x14ac:dyDescent="0.25">
      <c r="A95" s="33">
        <v>3</v>
      </c>
      <c r="B95" s="34" t="s">
        <v>62</v>
      </c>
      <c r="C95" s="19" t="s">
        <v>12</v>
      </c>
      <c r="D95" s="24">
        <v>0.06</v>
      </c>
      <c r="E95" s="10">
        <v>6</v>
      </c>
      <c r="F95" s="10">
        <f t="shared" si="35"/>
        <v>0.36</v>
      </c>
      <c r="G95" s="10">
        <v>2</v>
      </c>
      <c r="H95" s="10">
        <f t="shared" si="36"/>
        <v>0.12</v>
      </c>
      <c r="I95" s="10">
        <v>2</v>
      </c>
      <c r="J95" s="10">
        <f t="shared" si="37"/>
        <v>0.12</v>
      </c>
      <c r="K95" s="40">
        <f t="shared" si="29"/>
        <v>10</v>
      </c>
      <c r="L95" s="40">
        <f t="shared" si="30"/>
        <v>0.6</v>
      </c>
    </row>
    <row r="96" spans="1:12" ht="30" x14ac:dyDescent="0.25">
      <c r="A96" s="33">
        <v>7</v>
      </c>
      <c r="B96" s="34" t="s">
        <v>63</v>
      </c>
      <c r="C96" s="19" t="s">
        <v>12</v>
      </c>
      <c r="D96" s="24"/>
      <c r="E96" s="10"/>
      <c r="F96" s="10">
        <f t="shared" si="35"/>
        <v>0</v>
      </c>
      <c r="G96" s="10"/>
      <c r="H96" s="10">
        <f t="shared" si="36"/>
        <v>0</v>
      </c>
      <c r="I96" s="10"/>
      <c r="J96" s="10">
        <f t="shared" si="37"/>
        <v>0</v>
      </c>
      <c r="K96" s="40">
        <f t="shared" si="29"/>
        <v>0</v>
      </c>
      <c r="L96" s="40">
        <f t="shared" si="30"/>
        <v>0</v>
      </c>
    </row>
    <row r="97" spans="1:13" ht="15.75" customHeight="1" x14ac:dyDescent="0.25">
      <c r="A97" s="33" t="s">
        <v>45</v>
      </c>
      <c r="B97" s="41" t="s">
        <v>64</v>
      </c>
      <c r="C97" s="19" t="s">
        <v>12</v>
      </c>
      <c r="D97" s="24">
        <v>2</v>
      </c>
      <c r="E97" s="10"/>
      <c r="F97" s="10">
        <f t="shared" si="35"/>
        <v>0</v>
      </c>
      <c r="G97" s="10"/>
      <c r="H97" s="10">
        <f t="shared" si="36"/>
        <v>0</v>
      </c>
      <c r="I97" s="10"/>
      <c r="J97" s="10">
        <f t="shared" si="37"/>
        <v>0</v>
      </c>
      <c r="K97" s="40">
        <f t="shared" si="29"/>
        <v>0</v>
      </c>
      <c r="L97" s="40">
        <f t="shared" si="30"/>
        <v>0</v>
      </c>
    </row>
    <row r="98" spans="1:13" ht="15.75" customHeight="1" x14ac:dyDescent="0.25">
      <c r="A98" s="33" t="s">
        <v>47</v>
      </c>
      <c r="B98" s="41" t="s">
        <v>113</v>
      </c>
      <c r="C98" s="19" t="s">
        <v>12</v>
      </c>
      <c r="D98" s="24">
        <v>2</v>
      </c>
      <c r="E98" s="10"/>
      <c r="F98" s="10">
        <f t="shared" si="35"/>
        <v>0</v>
      </c>
      <c r="G98" s="10"/>
      <c r="H98" s="10">
        <f t="shared" si="36"/>
        <v>0</v>
      </c>
      <c r="I98" s="10"/>
      <c r="J98" s="10">
        <f t="shared" si="37"/>
        <v>0</v>
      </c>
      <c r="K98" s="40">
        <f t="shared" ref="K98" si="38">E98+G98+I98</f>
        <v>0</v>
      </c>
      <c r="L98" s="40">
        <f t="shared" ref="L98" si="39">F98+H98+J98</f>
        <v>0</v>
      </c>
    </row>
    <row r="99" spans="1:13" ht="15.75" customHeight="1" x14ac:dyDescent="0.25">
      <c r="A99" s="33" t="s">
        <v>49</v>
      </c>
      <c r="B99" s="41" t="s">
        <v>65</v>
      </c>
      <c r="C99" s="19" t="s">
        <v>12</v>
      </c>
      <c r="D99" s="24">
        <v>2</v>
      </c>
      <c r="E99" s="10">
        <v>1</v>
      </c>
      <c r="F99" s="10">
        <f t="shared" si="35"/>
        <v>2</v>
      </c>
      <c r="G99" s="10"/>
      <c r="H99" s="10">
        <f t="shared" si="36"/>
        <v>0</v>
      </c>
      <c r="I99" s="10"/>
      <c r="J99" s="10">
        <f t="shared" si="37"/>
        <v>0</v>
      </c>
      <c r="K99" s="40">
        <f t="shared" si="29"/>
        <v>1</v>
      </c>
      <c r="L99" s="40">
        <f t="shared" si="30"/>
        <v>2</v>
      </c>
    </row>
    <row r="100" spans="1:13" ht="19.5" customHeight="1" x14ac:dyDescent="0.25">
      <c r="A100" s="20"/>
      <c r="B100" s="25" t="s">
        <v>100</v>
      </c>
      <c r="C100" s="20"/>
      <c r="D100" s="20"/>
      <c r="E100" s="50">
        <f>E93+E94+E95+E97+E99</f>
        <v>85</v>
      </c>
      <c r="F100" s="50">
        <f t="shared" ref="F100:L100" si="40">F93+F94+F95+F97+F99</f>
        <v>3.6025999999999998</v>
      </c>
      <c r="G100" s="81">
        <f t="shared" si="40"/>
        <v>19</v>
      </c>
      <c r="H100" s="50">
        <f t="shared" si="40"/>
        <v>0.59840000000000004</v>
      </c>
      <c r="I100" s="77">
        <f t="shared" si="40"/>
        <v>14</v>
      </c>
      <c r="J100" s="50">
        <f t="shared" si="40"/>
        <v>0.5484</v>
      </c>
      <c r="K100" s="77">
        <f t="shared" si="40"/>
        <v>118</v>
      </c>
      <c r="L100" s="50">
        <f t="shared" si="40"/>
        <v>4.7493999999999996</v>
      </c>
    </row>
    <row r="101" spans="1:13" ht="15.6" x14ac:dyDescent="0.25">
      <c r="A101" s="26" t="s">
        <v>102</v>
      </c>
      <c r="B101" s="14" t="s">
        <v>67</v>
      </c>
      <c r="C101" s="16"/>
      <c r="D101" s="9"/>
      <c r="E101" s="10"/>
      <c r="F101" s="10"/>
      <c r="G101" s="10"/>
      <c r="H101" s="10"/>
      <c r="I101" s="10"/>
      <c r="J101" s="10"/>
      <c r="K101" s="9">
        <f t="shared" si="29"/>
        <v>0</v>
      </c>
      <c r="L101" s="9">
        <f t="shared" si="30"/>
        <v>0</v>
      </c>
    </row>
    <row r="102" spans="1:13" ht="28.5" customHeight="1" x14ac:dyDescent="0.25">
      <c r="A102" s="16">
        <v>1</v>
      </c>
      <c r="B102" s="11" t="s">
        <v>68</v>
      </c>
      <c r="C102" s="7"/>
      <c r="D102" s="9"/>
      <c r="E102" s="10"/>
      <c r="F102" s="10"/>
      <c r="G102" s="10"/>
      <c r="H102" s="10"/>
      <c r="I102" s="10"/>
      <c r="J102" s="10"/>
      <c r="K102" s="9">
        <f t="shared" si="29"/>
        <v>0</v>
      </c>
      <c r="L102" s="9">
        <f t="shared" si="30"/>
        <v>0</v>
      </c>
    </row>
    <row r="103" spans="1:13" ht="17.25" customHeight="1" x14ac:dyDescent="0.25">
      <c r="A103" s="16" t="s">
        <v>69</v>
      </c>
      <c r="B103" s="11" t="s">
        <v>70</v>
      </c>
      <c r="C103" s="7" t="s">
        <v>12</v>
      </c>
      <c r="D103" s="15">
        <v>2</v>
      </c>
      <c r="E103" s="10"/>
      <c r="F103" s="10"/>
      <c r="G103" s="10"/>
      <c r="H103" s="10"/>
      <c r="I103" s="10"/>
      <c r="J103" s="10"/>
      <c r="K103" s="9">
        <f t="shared" si="29"/>
        <v>0</v>
      </c>
      <c r="L103" s="9">
        <f t="shared" si="30"/>
        <v>0</v>
      </c>
    </row>
    <row r="104" spans="1:13" ht="30" x14ac:dyDescent="0.25">
      <c r="A104" s="16">
        <v>2</v>
      </c>
      <c r="B104" s="11" t="s">
        <v>71</v>
      </c>
      <c r="C104" s="7" t="s">
        <v>12</v>
      </c>
      <c r="D104" s="15">
        <v>0.4</v>
      </c>
      <c r="E104" s="10"/>
      <c r="F104" s="10"/>
      <c r="G104" s="10"/>
      <c r="H104" s="10"/>
      <c r="I104" s="10"/>
      <c r="J104" s="10"/>
      <c r="K104" s="9">
        <f t="shared" si="29"/>
        <v>0</v>
      </c>
      <c r="L104" s="9">
        <f t="shared" si="30"/>
        <v>0</v>
      </c>
    </row>
    <row r="105" spans="1:13" ht="15.6" x14ac:dyDescent="0.25">
      <c r="A105" s="20"/>
      <c r="B105" s="25" t="s">
        <v>100</v>
      </c>
      <c r="C105" s="20"/>
      <c r="D105" s="20"/>
      <c r="E105" s="50">
        <f>E103+E104</f>
        <v>0</v>
      </c>
      <c r="F105" s="50">
        <f t="shared" ref="F105:J105" si="41">F103+F104</f>
        <v>0</v>
      </c>
      <c r="G105" s="50">
        <f t="shared" si="41"/>
        <v>0</v>
      </c>
      <c r="H105" s="50">
        <f t="shared" si="41"/>
        <v>0</v>
      </c>
      <c r="I105" s="50">
        <f t="shared" si="41"/>
        <v>0</v>
      </c>
      <c r="J105" s="50">
        <f t="shared" si="41"/>
        <v>0</v>
      </c>
      <c r="K105" s="56">
        <f t="shared" si="29"/>
        <v>0</v>
      </c>
      <c r="L105" s="56">
        <f t="shared" si="30"/>
        <v>0</v>
      </c>
    </row>
    <row r="106" spans="1:13" ht="15.6" x14ac:dyDescent="0.25">
      <c r="A106" s="42"/>
      <c r="B106" s="43" t="s">
        <v>72</v>
      </c>
      <c r="C106" s="42"/>
      <c r="D106" s="42"/>
      <c r="E106" s="54">
        <f t="shared" ref="E106:J106" si="42">E105+E100+E91+E88+E85+E77+E69+E58+E49+E40+E29+E19+E10</f>
        <v>196.2</v>
      </c>
      <c r="F106" s="54">
        <f t="shared" si="42"/>
        <v>6.3638159999999999</v>
      </c>
      <c r="G106" s="82">
        <f t="shared" si="42"/>
        <v>25</v>
      </c>
      <c r="H106" s="54">
        <f t="shared" si="42"/>
        <v>3.5065759999999999</v>
      </c>
      <c r="I106" s="78">
        <f t="shared" si="42"/>
        <v>18</v>
      </c>
      <c r="J106" s="54">
        <f t="shared" si="42"/>
        <v>3.1024880000000001</v>
      </c>
      <c r="K106" s="59">
        <f t="shared" si="29"/>
        <v>239.2</v>
      </c>
      <c r="L106" s="59">
        <f t="shared" si="30"/>
        <v>12.97288</v>
      </c>
    </row>
    <row r="108" spans="1:13" ht="9.75" customHeight="1" x14ac:dyDescent="0.25"/>
    <row r="109" spans="1:13" x14ac:dyDescent="0.25">
      <c r="J109" s="232" t="s">
        <v>74</v>
      </c>
      <c r="K109" s="232"/>
      <c r="L109" s="232"/>
      <c r="M109" s="48"/>
    </row>
    <row r="110" spans="1:13" ht="16.5" customHeight="1" x14ac:dyDescent="0.25">
      <c r="D110" s="46"/>
      <c r="E110" s="46"/>
      <c r="F110" s="46"/>
      <c r="G110" s="46"/>
      <c r="H110" s="46"/>
      <c r="J110" s="232" t="s">
        <v>75</v>
      </c>
      <c r="K110" s="232"/>
      <c r="L110" s="232"/>
      <c r="M110" s="47"/>
    </row>
    <row r="111" spans="1:13" ht="15.6" x14ac:dyDescent="0.3">
      <c r="B111" s="44" t="s">
        <v>73</v>
      </c>
    </row>
    <row r="112" spans="1:13" ht="16.5" customHeight="1" x14ac:dyDescent="0.25">
      <c r="A112" s="1">
        <v>1</v>
      </c>
      <c r="B112" s="228" t="s">
        <v>91</v>
      </c>
      <c r="C112" s="228"/>
      <c r="D112" s="228"/>
      <c r="E112" s="228"/>
      <c r="F112" s="228"/>
      <c r="G112" s="228"/>
      <c r="H112" s="228"/>
      <c r="I112" s="228"/>
    </row>
    <row r="113" spans="1:12" x14ac:dyDescent="0.25">
      <c r="B113" s="1" t="s">
        <v>88</v>
      </c>
    </row>
    <row r="114" spans="1:12" ht="15.6" x14ac:dyDescent="0.3">
      <c r="B114" s="1" t="s">
        <v>89</v>
      </c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 x14ac:dyDescent="0.25">
      <c r="B115" s="1" t="s">
        <v>90</v>
      </c>
    </row>
    <row r="116" spans="1:12" ht="15.6" x14ac:dyDescent="0.3">
      <c r="A116" s="1">
        <v>2</v>
      </c>
      <c r="B116" s="229" t="s">
        <v>92</v>
      </c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</row>
    <row r="117" spans="1:12" ht="15.6" x14ac:dyDescent="0.3">
      <c r="B117" s="230" t="s">
        <v>96</v>
      </c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</row>
  </sheetData>
  <mergeCells count="18">
    <mergeCell ref="B112:I112"/>
    <mergeCell ref="B116:L116"/>
    <mergeCell ref="B117:L117"/>
    <mergeCell ref="A3:L3"/>
    <mergeCell ref="J109:L109"/>
    <mergeCell ref="J110:L110"/>
    <mergeCell ref="M4:M6"/>
    <mergeCell ref="E5:F5"/>
    <mergeCell ref="G5:H5"/>
    <mergeCell ref="I5:J5"/>
    <mergeCell ref="K5:L5"/>
    <mergeCell ref="A1:L1"/>
    <mergeCell ref="A2:L2"/>
    <mergeCell ref="A4:A6"/>
    <mergeCell ref="B4:B6"/>
    <mergeCell ref="C4:C6"/>
    <mergeCell ref="D4:D6"/>
    <mergeCell ref="E4:L4"/>
  </mergeCells>
  <pageMargins left="0.23622047244094491" right="0.11811023622047245" top="0.74803149606299213" bottom="0.74803149606299213" header="0.31496062992125984" footer="0.31496062992125984"/>
  <pageSetup paperSize="9" scale="81" orientation="portrait" verticalDpi="0" r:id="rId1"/>
  <rowBreaks count="2" manualBreakCount="2">
    <brk id="44" max="11" man="1"/>
    <brk id="8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A41" workbookViewId="0">
      <selection activeCell="F52" sqref="F52"/>
    </sheetView>
  </sheetViews>
  <sheetFormatPr defaultColWidth="9.109375" defaultRowHeight="15" x14ac:dyDescent="0.25"/>
  <cols>
    <col min="1" max="1" width="5.5546875" style="1" customWidth="1"/>
    <col min="2" max="2" width="34.109375" style="1" customWidth="1"/>
    <col min="3" max="3" width="5.5546875" style="1" customWidth="1"/>
    <col min="4" max="4" width="10.33203125" style="1" customWidth="1"/>
    <col min="5" max="5" width="9.33203125" style="1" customWidth="1"/>
    <col min="6" max="6" width="7.6640625" style="1" customWidth="1"/>
    <col min="7" max="7" width="6.6640625" style="1" customWidth="1"/>
    <col min="8" max="8" width="7.33203125" style="1" customWidth="1"/>
    <col min="9" max="9" width="7.6640625" style="1" customWidth="1"/>
    <col min="10" max="10" width="7.5546875" style="1" customWidth="1"/>
    <col min="11" max="12" width="8.109375" style="1" customWidth="1"/>
    <col min="13" max="16384" width="9.109375" style="1"/>
  </cols>
  <sheetData>
    <row r="1" spans="1:13" ht="15.6" x14ac:dyDescent="0.3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3" ht="15.6" x14ac:dyDescent="0.3">
      <c r="A2" s="223" t="s">
        <v>98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3" ht="21.75" customHeight="1" x14ac:dyDescent="0.3">
      <c r="A3" s="231" t="s">
        <v>97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3" ht="20.25" customHeight="1" x14ac:dyDescent="0.25">
      <c r="A4" s="224" t="s">
        <v>1</v>
      </c>
      <c r="B4" s="224" t="s">
        <v>2</v>
      </c>
      <c r="C4" s="224" t="s">
        <v>3</v>
      </c>
      <c r="D4" s="224" t="s">
        <v>105</v>
      </c>
      <c r="E4" s="226" t="s">
        <v>99</v>
      </c>
      <c r="F4" s="226"/>
      <c r="G4" s="226"/>
      <c r="H4" s="226"/>
      <c r="I4" s="226"/>
      <c r="J4" s="226"/>
      <c r="K4" s="226"/>
      <c r="L4" s="226"/>
      <c r="M4" s="227"/>
    </row>
    <row r="5" spans="1:13" ht="15.6" x14ac:dyDescent="0.25">
      <c r="A5" s="225"/>
      <c r="B5" s="225"/>
      <c r="C5" s="225"/>
      <c r="D5" s="225"/>
      <c r="E5" s="226" t="s">
        <v>4</v>
      </c>
      <c r="F5" s="226"/>
      <c r="G5" s="226" t="s">
        <v>5</v>
      </c>
      <c r="H5" s="226"/>
      <c r="I5" s="226" t="s">
        <v>6</v>
      </c>
      <c r="J5" s="226"/>
      <c r="K5" s="226" t="s">
        <v>7</v>
      </c>
      <c r="L5" s="226"/>
      <c r="M5" s="227"/>
    </row>
    <row r="6" spans="1:13" ht="15.6" x14ac:dyDescent="0.25">
      <c r="A6" s="225"/>
      <c r="B6" s="225"/>
      <c r="C6" s="225"/>
      <c r="D6" s="225"/>
      <c r="E6" s="71" t="s">
        <v>8</v>
      </c>
      <c r="F6" s="71" t="s">
        <v>9</v>
      </c>
      <c r="G6" s="71" t="s">
        <v>8</v>
      </c>
      <c r="H6" s="71" t="s">
        <v>9</v>
      </c>
      <c r="I6" s="71" t="s">
        <v>8</v>
      </c>
      <c r="J6" s="71" t="s">
        <v>9</v>
      </c>
      <c r="K6" s="71" t="s">
        <v>8</v>
      </c>
      <c r="L6" s="71" t="s">
        <v>9</v>
      </c>
      <c r="M6" s="227"/>
    </row>
    <row r="7" spans="1:13" ht="15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3" ht="31.2" x14ac:dyDescent="0.3">
      <c r="A8" s="4" t="s">
        <v>10</v>
      </c>
      <c r="B8" s="3" t="s">
        <v>11</v>
      </c>
      <c r="C8" s="3"/>
      <c r="D8" s="4"/>
      <c r="E8" s="5"/>
      <c r="F8" s="6"/>
      <c r="G8" s="6"/>
      <c r="H8" s="6"/>
      <c r="I8" s="6"/>
      <c r="J8" s="6"/>
      <c r="K8" s="57"/>
      <c r="L8" s="57"/>
    </row>
    <row r="9" spans="1:13" ht="30" x14ac:dyDescent="0.25">
      <c r="A9" s="7">
        <v>1</v>
      </c>
      <c r="B9" s="8" t="s">
        <v>83</v>
      </c>
      <c r="C9" s="7" t="s">
        <v>12</v>
      </c>
      <c r="D9" s="9">
        <v>100</v>
      </c>
      <c r="E9" s="10"/>
      <c r="F9" s="10"/>
      <c r="G9" s="10"/>
      <c r="H9" s="10"/>
      <c r="I9" s="10"/>
      <c r="J9" s="10"/>
      <c r="K9" s="9">
        <f>E9+G9+I9</f>
        <v>0</v>
      </c>
      <c r="L9" s="9">
        <f>F9+H9+J9</f>
        <v>0</v>
      </c>
    </row>
    <row r="10" spans="1:13" ht="15.6" x14ac:dyDescent="0.25">
      <c r="A10" s="12"/>
      <c r="B10" s="25" t="s">
        <v>100</v>
      </c>
      <c r="C10" s="12"/>
      <c r="D10" s="13"/>
      <c r="E10" s="13">
        <f>E9</f>
        <v>0</v>
      </c>
      <c r="F10" s="13">
        <f t="shared" ref="F10:J10" si="0">F9</f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ref="K10:L78" si="1">E10+G10+I10</f>
        <v>0</v>
      </c>
      <c r="L10" s="13">
        <f t="shared" si="1"/>
        <v>0</v>
      </c>
    </row>
    <row r="11" spans="1:13" ht="31.2" x14ac:dyDescent="0.25">
      <c r="A11" s="4" t="s">
        <v>13</v>
      </c>
      <c r="B11" s="14" t="s">
        <v>14</v>
      </c>
      <c r="C11" s="4"/>
      <c r="D11" s="9"/>
      <c r="E11" s="10"/>
      <c r="F11" s="10"/>
      <c r="G11" s="10"/>
      <c r="H11" s="10"/>
      <c r="I11" s="10"/>
      <c r="J11" s="10"/>
      <c r="K11" s="9">
        <f t="shared" si="1"/>
        <v>0</v>
      </c>
      <c r="L11" s="9">
        <f t="shared" si="1"/>
        <v>0</v>
      </c>
    </row>
    <row r="12" spans="1:13" ht="30" x14ac:dyDescent="0.25">
      <c r="A12" s="7">
        <v>1</v>
      </c>
      <c r="B12" s="11" t="s">
        <v>115</v>
      </c>
      <c r="C12" s="7" t="s">
        <v>16</v>
      </c>
      <c r="D12" s="60">
        <v>0.17599999999999999</v>
      </c>
      <c r="E12" s="10">
        <v>1</v>
      </c>
      <c r="F12" s="10">
        <f>E12*D12</f>
        <v>0.17599999999999999</v>
      </c>
      <c r="G12" s="10">
        <v>0</v>
      </c>
      <c r="H12" s="10">
        <f>G12*D12</f>
        <v>0</v>
      </c>
      <c r="I12" s="10">
        <v>0.2</v>
      </c>
      <c r="J12" s="10">
        <f>I12*D12</f>
        <v>3.5200000000000002E-2</v>
      </c>
      <c r="K12" s="9">
        <f t="shared" si="1"/>
        <v>1.2</v>
      </c>
      <c r="L12" s="9">
        <f t="shared" si="1"/>
        <v>0.2112</v>
      </c>
    </row>
    <row r="13" spans="1:13" x14ac:dyDescent="0.25">
      <c r="A13" s="7">
        <v>2</v>
      </c>
      <c r="B13" s="11" t="s">
        <v>18</v>
      </c>
      <c r="C13" s="7" t="s">
        <v>16</v>
      </c>
      <c r="D13" s="60">
        <v>8.4000000000000005E-2</v>
      </c>
      <c r="E13" s="10">
        <v>5</v>
      </c>
      <c r="F13" s="10">
        <f t="shared" ref="F13:F18" si="2">E13*D13</f>
        <v>0.42000000000000004</v>
      </c>
      <c r="G13" s="10">
        <v>1</v>
      </c>
      <c r="H13" s="10">
        <f>G13*D13</f>
        <v>8.4000000000000005E-2</v>
      </c>
      <c r="I13" s="10">
        <v>1</v>
      </c>
      <c r="J13" s="10">
        <f t="shared" ref="J13:J18" si="3">I13*D13</f>
        <v>8.4000000000000005E-2</v>
      </c>
      <c r="K13" s="9">
        <f t="shared" si="1"/>
        <v>7</v>
      </c>
      <c r="L13" s="9">
        <f t="shared" si="1"/>
        <v>0.58799999999999997</v>
      </c>
    </row>
    <row r="14" spans="1:13" x14ac:dyDescent="0.25">
      <c r="A14" s="7">
        <v>3</v>
      </c>
      <c r="B14" s="11" t="s">
        <v>19</v>
      </c>
      <c r="C14" s="7" t="s">
        <v>16</v>
      </c>
      <c r="D14" s="60">
        <v>0.16003999999999999</v>
      </c>
      <c r="E14" s="10">
        <v>7</v>
      </c>
      <c r="F14" s="10">
        <f t="shared" si="2"/>
        <v>1.1202799999999999</v>
      </c>
      <c r="G14" s="10">
        <v>2</v>
      </c>
      <c r="H14" s="10">
        <f t="shared" ref="H14:H18" si="4">G14*D14</f>
        <v>0.32007999999999998</v>
      </c>
      <c r="I14" s="10">
        <v>1</v>
      </c>
      <c r="J14" s="10">
        <f t="shared" si="3"/>
        <v>0.16003999999999999</v>
      </c>
      <c r="K14" s="9">
        <f t="shared" si="1"/>
        <v>10</v>
      </c>
      <c r="L14" s="9">
        <f t="shared" si="1"/>
        <v>1.6003999999999998</v>
      </c>
    </row>
    <row r="15" spans="1:13" ht="67.5" customHeight="1" x14ac:dyDescent="0.25">
      <c r="A15" s="7">
        <v>4</v>
      </c>
      <c r="B15" s="11" t="s">
        <v>114</v>
      </c>
      <c r="C15" s="7" t="s">
        <v>16</v>
      </c>
      <c r="D15" s="60">
        <v>9.6000000000000002E-2</v>
      </c>
      <c r="E15" s="10">
        <v>3</v>
      </c>
      <c r="F15" s="10">
        <f t="shared" si="2"/>
        <v>0.28800000000000003</v>
      </c>
      <c r="G15" s="10">
        <v>1</v>
      </c>
      <c r="H15" s="10">
        <f t="shared" si="4"/>
        <v>9.6000000000000002E-2</v>
      </c>
      <c r="I15" s="10">
        <v>1</v>
      </c>
      <c r="J15" s="10">
        <f t="shared" si="3"/>
        <v>9.6000000000000002E-2</v>
      </c>
      <c r="K15" s="9">
        <f t="shared" si="1"/>
        <v>5</v>
      </c>
      <c r="L15" s="9">
        <f t="shared" si="1"/>
        <v>0.48</v>
      </c>
    </row>
    <row r="16" spans="1:13" x14ac:dyDescent="0.25">
      <c r="A16" s="7">
        <v>5</v>
      </c>
      <c r="B16" s="11" t="s">
        <v>27</v>
      </c>
      <c r="C16" s="7" t="s">
        <v>16</v>
      </c>
      <c r="D16" s="60">
        <v>0.25440000000000002</v>
      </c>
      <c r="E16" s="10"/>
      <c r="F16" s="10">
        <f t="shared" si="2"/>
        <v>0</v>
      </c>
      <c r="G16" s="10"/>
      <c r="H16" s="10">
        <f t="shared" si="4"/>
        <v>0</v>
      </c>
      <c r="I16" s="10"/>
      <c r="J16" s="10">
        <f t="shared" si="3"/>
        <v>0</v>
      </c>
      <c r="K16" s="9">
        <f t="shared" si="1"/>
        <v>0</v>
      </c>
      <c r="L16" s="9">
        <f t="shared" si="1"/>
        <v>0</v>
      </c>
    </row>
    <row r="17" spans="1:15" x14ac:dyDescent="0.25">
      <c r="A17" s="7">
        <v>6</v>
      </c>
      <c r="B17" s="11" t="s">
        <v>26</v>
      </c>
      <c r="C17" s="7" t="s">
        <v>16</v>
      </c>
      <c r="D17" s="61">
        <v>0.19919999999999999</v>
      </c>
      <c r="E17" s="10"/>
      <c r="F17" s="10">
        <f t="shared" si="2"/>
        <v>0</v>
      </c>
      <c r="G17" s="10"/>
      <c r="H17" s="10">
        <f t="shared" si="4"/>
        <v>0</v>
      </c>
      <c r="I17" s="10"/>
      <c r="J17" s="10">
        <f t="shared" si="3"/>
        <v>0</v>
      </c>
      <c r="K17" s="9">
        <f t="shared" si="1"/>
        <v>0</v>
      </c>
      <c r="L17" s="9">
        <f t="shared" si="1"/>
        <v>0</v>
      </c>
    </row>
    <row r="18" spans="1:15" ht="30" x14ac:dyDescent="0.25">
      <c r="A18" s="7">
        <v>7</v>
      </c>
      <c r="B18" s="11" t="s">
        <v>103</v>
      </c>
      <c r="C18" s="7" t="s">
        <v>16</v>
      </c>
      <c r="D18" s="60">
        <v>0.2</v>
      </c>
      <c r="E18" s="10">
        <v>1.4</v>
      </c>
      <c r="F18" s="10">
        <f t="shared" si="2"/>
        <v>0.27999999999999997</v>
      </c>
      <c r="G18" s="10">
        <v>0.4</v>
      </c>
      <c r="H18" s="10">
        <f t="shared" si="4"/>
        <v>8.0000000000000016E-2</v>
      </c>
      <c r="I18" s="10">
        <v>0</v>
      </c>
      <c r="J18" s="10">
        <f t="shared" si="3"/>
        <v>0</v>
      </c>
      <c r="K18" s="9">
        <f t="shared" si="1"/>
        <v>1.7999999999999998</v>
      </c>
      <c r="L18" s="9">
        <f t="shared" si="1"/>
        <v>0.36</v>
      </c>
      <c r="O18" s="85"/>
    </row>
    <row r="19" spans="1:15" ht="15.6" x14ac:dyDescent="0.25">
      <c r="A19" s="12" t="s">
        <v>20</v>
      </c>
      <c r="B19" s="25" t="s">
        <v>100</v>
      </c>
      <c r="C19" s="12"/>
      <c r="D19" s="12"/>
      <c r="E19" s="52">
        <f>E12+E13+E14+E15+E16+E17+E18</f>
        <v>17.399999999999999</v>
      </c>
      <c r="F19" s="52">
        <f t="shared" ref="F19:L19" si="5">F12+F13+F14+F15+F16+F17+F18</f>
        <v>2.2842799999999999</v>
      </c>
      <c r="G19" s="52">
        <f t="shared" si="5"/>
        <v>4.4000000000000004</v>
      </c>
      <c r="H19" s="52">
        <f t="shared" si="5"/>
        <v>0.58007999999999993</v>
      </c>
      <c r="I19" s="52">
        <f t="shared" si="5"/>
        <v>3.2</v>
      </c>
      <c r="J19" s="52">
        <f t="shared" si="5"/>
        <v>0.37524000000000002</v>
      </c>
      <c r="K19" s="52">
        <f t="shared" si="5"/>
        <v>25</v>
      </c>
      <c r="L19" s="52">
        <f t="shared" si="5"/>
        <v>3.2395999999999994</v>
      </c>
    </row>
    <row r="20" spans="1:15" ht="15.6" x14ac:dyDescent="0.25">
      <c r="A20" s="4" t="s">
        <v>21</v>
      </c>
      <c r="B20" s="3" t="s">
        <v>22</v>
      </c>
      <c r="C20" s="16"/>
      <c r="D20" s="9"/>
      <c r="E20" s="10"/>
      <c r="F20" s="10"/>
      <c r="G20" s="10"/>
      <c r="H20" s="10"/>
      <c r="I20" s="10"/>
      <c r="J20" s="10"/>
      <c r="K20" s="9">
        <f t="shared" si="1"/>
        <v>0</v>
      </c>
      <c r="L20" s="9">
        <f t="shared" si="1"/>
        <v>0</v>
      </c>
    </row>
    <row r="21" spans="1:15" x14ac:dyDescent="0.25">
      <c r="A21" s="17">
        <v>1</v>
      </c>
      <c r="B21" s="11" t="s">
        <v>15</v>
      </c>
      <c r="C21" s="7" t="s">
        <v>16</v>
      </c>
      <c r="D21" s="62">
        <v>3.2800000000000003E-2</v>
      </c>
      <c r="E21" s="23"/>
      <c r="F21" s="10"/>
      <c r="G21" s="10"/>
      <c r="H21" s="10"/>
      <c r="I21" s="10"/>
      <c r="J21" s="10"/>
      <c r="K21" s="63">
        <f t="shared" si="1"/>
        <v>0</v>
      </c>
      <c r="L21" s="63">
        <f t="shared" si="1"/>
        <v>0</v>
      </c>
    </row>
    <row r="22" spans="1:15" ht="30" x14ac:dyDescent="0.25">
      <c r="A22" s="17">
        <v>2</v>
      </c>
      <c r="B22" s="11" t="s">
        <v>23</v>
      </c>
      <c r="C22" s="7" t="s">
        <v>16</v>
      </c>
      <c r="D22" s="62">
        <v>3.2000000000000001E-2</v>
      </c>
      <c r="E22" s="23"/>
      <c r="F22" s="10"/>
      <c r="G22" s="10"/>
      <c r="H22" s="10"/>
      <c r="I22" s="10"/>
      <c r="J22" s="10"/>
      <c r="K22" s="63">
        <f t="shared" si="1"/>
        <v>0</v>
      </c>
      <c r="L22" s="63">
        <f t="shared" si="1"/>
        <v>0</v>
      </c>
    </row>
    <row r="23" spans="1:15" x14ac:dyDescent="0.25">
      <c r="A23" s="17">
        <v>3</v>
      </c>
      <c r="B23" s="11" t="s">
        <v>24</v>
      </c>
      <c r="C23" s="7" t="s">
        <v>25</v>
      </c>
      <c r="D23" s="62">
        <v>3.2000000000000001E-2</v>
      </c>
      <c r="E23" s="23"/>
      <c r="F23" s="10"/>
      <c r="G23" s="10"/>
      <c r="H23" s="10"/>
      <c r="I23" s="10"/>
      <c r="J23" s="10"/>
      <c r="K23" s="63">
        <f t="shared" si="1"/>
        <v>0</v>
      </c>
      <c r="L23" s="63">
        <f t="shared" si="1"/>
        <v>0</v>
      </c>
    </row>
    <row r="24" spans="1:15" x14ac:dyDescent="0.25">
      <c r="A24" s="17">
        <v>4</v>
      </c>
      <c r="B24" s="11" t="s">
        <v>17</v>
      </c>
      <c r="C24" s="7" t="s">
        <v>16</v>
      </c>
      <c r="D24" s="62">
        <v>5.8659999999999997E-2</v>
      </c>
      <c r="E24" s="23"/>
      <c r="F24" s="10"/>
      <c r="G24" s="10"/>
      <c r="H24" s="10"/>
      <c r="I24" s="10"/>
      <c r="J24" s="10"/>
      <c r="K24" s="63">
        <f t="shared" si="1"/>
        <v>0</v>
      </c>
      <c r="L24" s="63">
        <f t="shared" si="1"/>
        <v>0</v>
      </c>
    </row>
    <row r="25" spans="1:15" x14ac:dyDescent="0.25">
      <c r="A25" s="17">
        <v>5</v>
      </c>
      <c r="B25" s="11" t="s">
        <v>18</v>
      </c>
      <c r="C25" s="7" t="s">
        <v>16</v>
      </c>
      <c r="D25" s="62">
        <v>2.8000000000000001E-2</v>
      </c>
      <c r="E25" s="23"/>
      <c r="F25" s="10"/>
      <c r="G25" s="10"/>
      <c r="H25" s="10"/>
      <c r="I25" s="10"/>
      <c r="J25" s="10"/>
      <c r="K25" s="63">
        <f t="shared" si="1"/>
        <v>0</v>
      </c>
      <c r="L25" s="63">
        <f t="shared" si="1"/>
        <v>0</v>
      </c>
    </row>
    <row r="26" spans="1:15" x14ac:dyDescent="0.25">
      <c r="A26" s="17">
        <v>6</v>
      </c>
      <c r="B26" s="11" t="s">
        <v>27</v>
      </c>
      <c r="C26" s="7" t="s">
        <v>16</v>
      </c>
      <c r="D26" s="62">
        <v>8.48E-2</v>
      </c>
      <c r="E26" s="23"/>
      <c r="F26" s="10"/>
      <c r="G26" s="10"/>
      <c r="H26" s="10"/>
      <c r="I26" s="10"/>
      <c r="J26" s="10"/>
      <c r="K26" s="63">
        <f t="shared" si="1"/>
        <v>0</v>
      </c>
      <c r="L26" s="63">
        <f t="shared" si="1"/>
        <v>0</v>
      </c>
    </row>
    <row r="27" spans="1:15" ht="21.75" customHeight="1" x14ac:dyDescent="0.25">
      <c r="A27" s="17">
        <v>7</v>
      </c>
      <c r="B27" s="11" t="s">
        <v>19</v>
      </c>
      <c r="C27" s="7" t="s">
        <v>16</v>
      </c>
      <c r="D27" s="62">
        <v>5.3339999999999999E-2</v>
      </c>
      <c r="E27" s="23"/>
      <c r="F27" s="10"/>
      <c r="G27" s="10"/>
      <c r="H27" s="10"/>
      <c r="I27" s="10"/>
      <c r="J27" s="10"/>
      <c r="K27" s="63">
        <f t="shared" si="1"/>
        <v>0</v>
      </c>
      <c r="L27" s="63">
        <f t="shared" si="1"/>
        <v>0</v>
      </c>
    </row>
    <row r="28" spans="1:15" ht="15.75" customHeight="1" x14ac:dyDescent="0.25">
      <c r="A28" s="17">
        <v>8</v>
      </c>
      <c r="B28" s="18" t="s">
        <v>28</v>
      </c>
      <c r="C28" s="19" t="s">
        <v>16</v>
      </c>
      <c r="D28" s="62">
        <v>2.5999999999999999E-2</v>
      </c>
      <c r="E28" s="23"/>
      <c r="F28" s="10"/>
      <c r="G28" s="10"/>
      <c r="H28" s="10"/>
      <c r="I28" s="10"/>
      <c r="J28" s="10"/>
      <c r="K28" s="63">
        <f t="shared" si="1"/>
        <v>0</v>
      </c>
      <c r="L28" s="63">
        <f t="shared" si="1"/>
        <v>0</v>
      </c>
    </row>
    <row r="29" spans="1:15" ht="15.6" x14ac:dyDescent="0.25">
      <c r="A29" s="12"/>
      <c r="B29" s="25" t="s">
        <v>100</v>
      </c>
      <c r="C29" s="20"/>
      <c r="D29" s="20"/>
      <c r="E29" s="51">
        <f>E21+E22+E23+E24+E25+E26+E27+E28</f>
        <v>0</v>
      </c>
      <c r="F29" s="51">
        <f t="shared" ref="F29:J29" si="6">F21+F22+F23+F24+F25+F26+F27+F28</f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6">
        <f t="shared" si="1"/>
        <v>0</v>
      </c>
      <c r="L29" s="56">
        <f t="shared" si="1"/>
        <v>0</v>
      </c>
    </row>
    <row r="30" spans="1:15" ht="15.6" x14ac:dyDescent="0.25">
      <c r="A30" s="4" t="s">
        <v>29</v>
      </c>
      <c r="B30" s="3" t="s">
        <v>30</v>
      </c>
      <c r="C30" s="7"/>
      <c r="D30" s="9"/>
      <c r="E30" s="10"/>
      <c r="F30" s="10"/>
      <c r="G30" s="10"/>
      <c r="H30" s="10"/>
      <c r="I30" s="10"/>
      <c r="J30" s="10"/>
      <c r="K30" s="9">
        <f t="shared" si="1"/>
        <v>0</v>
      </c>
      <c r="L30" s="9">
        <f t="shared" si="1"/>
        <v>0</v>
      </c>
    </row>
    <row r="31" spans="1:15" x14ac:dyDescent="0.25">
      <c r="A31" s="17">
        <v>1</v>
      </c>
      <c r="B31" s="11" t="s">
        <v>15</v>
      </c>
      <c r="C31" s="7" t="s">
        <v>16</v>
      </c>
      <c r="D31" s="62">
        <v>3.2800000000000003E-2</v>
      </c>
      <c r="E31" s="10"/>
      <c r="F31" s="10"/>
      <c r="G31" s="10"/>
      <c r="H31" s="10"/>
      <c r="I31" s="10"/>
      <c r="J31" s="10"/>
      <c r="K31" s="63">
        <f t="shared" si="1"/>
        <v>0</v>
      </c>
      <c r="L31" s="63">
        <f t="shared" si="1"/>
        <v>0</v>
      </c>
    </row>
    <row r="32" spans="1:15" ht="30" x14ac:dyDescent="0.25">
      <c r="A32" s="17">
        <v>2</v>
      </c>
      <c r="B32" s="11" t="s">
        <v>23</v>
      </c>
      <c r="C32" s="7" t="s">
        <v>16</v>
      </c>
      <c r="D32" s="62">
        <v>3.2000000000000001E-2</v>
      </c>
      <c r="E32" s="10"/>
      <c r="F32" s="10"/>
      <c r="G32" s="10"/>
      <c r="H32" s="10"/>
      <c r="I32" s="10"/>
      <c r="J32" s="10"/>
      <c r="K32" s="63">
        <f t="shared" si="1"/>
        <v>0</v>
      </c>
      <c r="L32" s="63">
        <f t="shared" si="1"/>
        <v>0</v>
      </c>
    </row>
    <row r="33" spans="1:12" x14ac:dyDescent="0.25">
      <c r="A33" s="17">
        <v>3</v>
      </c>
      <c r="B33" s="11" t="s">
        <v>24</v>
      </c>
      <c r="C33" s="7" t="s">
        <v>25</v>
      </c>
      <c r="D33" s="62">
        <v>3.2000000000000001E-2</v>
      </c>
      <c r="E33" s="10"/>
      <c r="F33" s="10"/>
      <c r="G33" s="10"/>
      <c r="H33" s="10"/>
      <c r="I33" s="10"/>
      <c r="J33" s="10"/>
      <c r="K33" s="63">
        <f t="shared" si="1"/>
        <v>0</v>
      </c>
      <c r="L33" s="63">
        <f t="shared" si="1"/>
        <v>0</v>
      </c>
    </row>
    <row r="34" spans="1:12" x14ac:dyDescent="0.25">
      <c r="A34" s="17">
        <v>4</v>
      </c>
      <c r="B34" s="11" t="s">
        <v>17</v>
      </c>
      <c r="C34" s="7" t="s">
        <v>16</v>
      </c>
      <c r="D34" s="62">
        <v>5.8659999999999997E-2</v>
      </c>
      <c r="E34" s="10"/>
      <c r="F34" s="10"/>
      <c r="G34" s="10"/>
      <c r="H34" s="10"/>
      <c r="I34" s="10"/>
      <c r="J34" s="10"/>
      <c r="K34" s="63">
        <f t="shared" si="1"/>
        <v>0</v>
      </c>
      <c r="L34" s="63">
        <f t="shared" si="1"/>
        <v>0</v>
      </c>
    </row>
    <row r="35" spans="1:12" x14ac:dyDescent="0.25">
      <c r="A35" s="17">
        <v>5</v>
      </c>
      <c r="B35" s="11" t="s">
        <v>18</v>
      </c>
      <c r="C35" s="7" t="s">
        <v>16</v>
      </c>
      <c r="D35" s="62">
        <v>2.8000000000000001E-2</v>
      </c>
      <c r="E35" s="10"/>
      <c r="F35" s="10"/>
      <c r="G35" s="10"/>
      <c r="H35" s="10"/>
      <c r="I35" s="10"/>
      <c r="J35" s="10"/>
      <c r="K35" s="63">
        <f t="shared" si="1"/>
        <v>0</v>
      </c>
      <c r="L35" s="63">
        <f t="shared" si="1"/>
        <v>0</v>
      </c>
    </row>
    <row r="36" spans="1:12" x14ac:dyDescent="0.25">
      <c r="A36" s="17">
        <v>6</v>
      </c>
      <c r="B36" s="11" t="s">
        <v>26</v>
      </c>
      <c r="C36" s="7" t="s">
        <v>16</v>
      </c>
      <c r="D36" s="62">
        <v>6.6400000000000001E-2</v>
      </c>
      <c r="E36" s="10"/>
      <c r="F36" s="10"/>
      <c r="G36" s="10"/>
      <c r="H36" s="10"/>
      <c r="I36" s="10"/>
      <c r="J36" s="10"/>
      <c r="K36" s="63">
        <f t="shared" si="1"/>
        <v>0</v>
      </c>
      <c r="L36" s="63">
        <f t="shared" si="1"/>
        <v>0</v>
      </c>
    </row>
    <row r="37" spans="1:12" x14ac:dyDescent="0.25">
      <c r="A37" s="17">
        <v>7</v>
      </c>
      <c r="B37" s="11" t="s">
        <v>27</v>
      </c>
      <c r="C37" s="7" t="s">
        <v>16</v>
      </c>
      <c r="D37" s="62">
        <v>8.48E-2</v>
      </c>
      <c r="E37" s="10"/>
      <c r="F37" s="10"/>
      <c r="G37" s="10"/>
      <c r="H37" s="10"/>
      <c r="I37" s="10"/>
      <c r="J37" s="10"/>
      <c r="K37" s="63">
        <f t="shared" si="1"/>
        <v>0</v>
      </c>
      <c r="L37" s="63">
        <f t="shared" si="1"/>
        <v>0</v>
      </c>
    </row>
    <row r="38" spans="1:12" x14ac:dyDescent="0.25">
      <c r="A38" s="17">
        <v>8</v>
      </c>
      <c r="B38" s="11" t="s">
        <v>19</v>
      </c>
      <c r="C38" s="7" t="s">
        <v>16</v>
      </c>
      <c r="D38" s="62">
        <v>5.3339999999999999E-2</v>
      </c>
      <c r="E38" s="10"/>
      <c r="F38" s="10"/>
      <c r="G38" s="10"/>
      <c r="H38" s="10"/>
      <c r="I38" s="10"/>
      <c r="J38" s="10"/>
      <c r="K38" s="63">
        <f t="shared" si="1"/>
        <v>0</v>
      </c>
      <c r="L38" s="63">
        <f t="shared" si="1"/>
        <v>0</v>
      </c>
    </row>
    <row r="39" spans="1:12" x14ac:dyDescent="0.25">
      <c r="A39" s="17">
        <v>9</v>
      </c>
      <c r="B39" s="18" t="s">
        <v>28</v>
      </c>
      <c r="C39" s="19" t="s">
        <v>16</v>
      </c>
      <c r="D39" s="62">
        <v>2.5999999999999999E-2</v>
      </c>
      <c r="E39" s="10"/>
      <c r="F39" s="10"/>
      <c r="G39" s="10"/>
      <c r="H39" s="10"/>
      <c r="I39" s="10"/>
      <c r="J39" s="10"/>
      <c r="K39" s="63">
        <f t="shared" si="1"/>
        <v>0</v>
      </c>
      <c r="L39" s="63">
        <f t="shared" si="1"/>
        <v>0</v>
      </c>
    </row>
    <row r="40" spans="1:12" ht="15.6" x14ac:dyDescent="0.25">
      <c r="A40" s="12"/>
      <c r="B40" s="25" t="s">
        <v>100</v>
      </c>
      <c r="C40" s="12"/>
      <c r="D40" s="12"/>
      <c r="E40" s="52">
        <f>E31+E32+E33+E34+E35+E36+E38+E37+E39</f>
        <v>0</v>
      </c>
      <c r="F40" s="52">
        <f t="shared" ref="F40:J40" si="7">F31+F32+F33+F34+F35+F36+F38+F37+F39</f>
        <v>0</v>
      </c>
      <c r="G40" s="52">
        <f t="shared" si="7"/>
        <v>0</v>
      </c>
      <c r="H40" s="52">
        <f t="shared" si="7"/>
        <v>0</v>
      </c>
      <c r="I40" s="52">
        <f t="shared" si="7"/>
        <v>0</v>
      </c>
      <c r="J40" s="52">
        <f t="shared" si="7"/>
        <v>0</v>
      </c>
      <c r="K40" s="13">
        <f t="shared" si="1"/>
        <v>0</v>
      </c>
      <c r="L40" s="13">
        <f t="shared" si="1"/>
        <v>0</v>
      </c>
    </row>
    <row r="41" spans="1:12" ht="30.6" x14ac:dyDescent="0.25">
      <c r="A41" s="4" t="s">
        <v>31</v>
      </c>
      <c r="B41" s="14" t="s">
        <v>32</v>
      </c>
      <c r="C41" s="31"/>
      <c r="D41" s="9"/>
      <c r="E41" s="10"/>
      <c r="F41" s="10"/>
      <c r="G41" s="10"/>
      <c r="H41" s="10"/>
      <c r="I41" s="10"/>
      <c r="J41" s="10"/>
      <c r="K41" s="9">
        <f t="shared" si="1"/>
        <v>0</v>
      </c>
      <c r="L41" s="9">
        <f t="shared" si="1"/>
        <v>0</v>
      </c>
    </row>
    <row r="42" spans="1:12" ht="19.5" customHeight="1" x14ac:dyDescent="0.25">
      <c r="A42" s="7">
        <v>1</v>
      </c>
      <c r="B42" s="21" t="s">
        <v>33</v>
      </c>
      <c r="C42" s="19" t="s">
        <v>12</v>
      </c>
      <c r="D42" s="15">
        <v>0.10875</v>
      </c>
      <c r="E42" s="10">
        <v>1</v>
      </c>
      <c r="F42" s="10">
        <f>E42*D42</f>
        <v>0.10875</v>
      </c>
      <c r="G42" s="10">
        <v>1</v>
      </c>
      <c r="H42" s="10">
        <f>G42*D42</f>
        <v>0.10875</v>
      </c>
      <c r="I42" s="10">
        <v>0</v>
      </c>
      <c r="J42" s="10">
        <f>I42*D42</f>
        <v>0</v>
      </c>
      <c r="K42" s="9">
        <f t="shared" si="1"/>
        <v>2</v>
      </c>
      <c r="L42" s="9">
        <f t="shared" si="1"/>
        <v>0.2175</v>
      </c>
    </row>
    <row r="43" spans="1:12" ht="19.5" customHeight="1" x14ac:dyDescent="0.25">
      <c r="A43" s="17">
        <v>2</v>
      </c>
      <c r="B43" s="10" t="s">
        <v>34</v>
      </c>
      <c r="C43" s="22" t="s">
        <v>12</v>
      </c>
      <c r="D43" s="23">
        <v>0.85</v>
      </c>
      <c r="E43" s="10"/>
      <c r="F43" s="10"/>
      <c r="G43" s="10"/>
      <c r="H43" s="10"/>
      <c r="I43" s="10"/>
      <c r="J43" s="10"/>
      <c r="K43" s="58">
        <f t="shared" si="1"/>
        <v>0</v>
      </c>
      <c r="L43" s="58">
        <f t="shared" si="1"/>
        <v>0</v>
      </c>
    </row>
    <row r="44" spans="1:12" ht="19.5" customHeight="1" x14ac:dyDescent="0.25">
      <c r="A44" s="7">
        <v>3</v>
      </c>
      <c r="B44" s="18" t="s">
        <v>35</v>
      </c>
      <c r="C44" s="7" t="s">
        <v>12</v>
      </c>
      <c r="D44" s="24">
        <v>0.28687499999999999</v>
      </c>
      <c r="E44" s="10"/>
      <c r="F44" s="10"/>
      <c r="G44" s="10"/>
      <c r="H44" s="10"/>
      <c r="I44" s="10"/>
      <c r="J44" s="10"/>
      <c r="K44" s="40">
        <f t="shared" si="1"/>
        <v>0</v>
      </c>
      <c r="L44" s="40">
        <f t="shared" si="1"/>
        <v>0</v>
      </c>
    </row>
    <row r="45" spans="1:12" ht="19.5" customHeight="1" x14ac:dyDescent="0.25">
      <c r="A45" s="17">
        <v>4</v>
      </c>
      <c r="B45" s="18" t="s">
        <v>36</v>
      </c>
      <c r="C45" s="7" t="s">
        <v>12</v>
      </c>
      <c r="D45" s="24">
        <v>0.75</v>
      </c>
      <c r="E45" s="10"/>
      <c r="F45" s="10"/>
      <c r="G45" s="10"/>
      <c r="H45" s="10"/>
      <c r="I45" s="10"/>
      <c r="J45" s="10"/>
      <c r="K45" s="40">
        <f t="shared" si="1"/>
        <v>0</v>
      </c>
      <c r="L45" s="40">
        <f t="shared" si="1"/>
        <v>0</v>
      </c>
    </row>
    <row r="46" spans="1:12" ht="19.5" customHeight="1" x14ac:dyDescent="0.25">
      <c r="A46" s="7">
        <v>5</v>
      </c>
      <c r="B46" s="18" t="s">
        <v>37</v>
      </c>
      <c r="C46" s="7" t="s">
        <v>12</v>
      </c>
      <c r="D46" s="24">
        <v>1.6025</v>
      </c>
      <c r="E46" s="10"/>
      <c r="F46" s="10"/>
      <c r="G46" s="10"/>
      <c r="H46" s="10"/>
      <c r="I46" s="10"/>
      <c r="J46" s="10"/>
      <c r="K46" s="40">
        <f t="shared" si="1"/>
        <v>0</v>
      </c>
      <c r="L46" s="40">
        <f t="shared" si="1"/>
        <v>0</v>
      </c>
    </row>
    <row r="47" spans="1:12" ht="19.5" customHeight="1" x14ac:dyDescent="0.25">
      <c r="A47" s="17">
        <v>6</v>
      </c>
      <c r="B47" s="18" t="s">
        <v>38</v>
      </c>
      <c r="C47" s="7" t="s">
        <v>12</v>
      </c>
      <c r="D47" s="24">
        <v>2.4424999999999999</v>
      </c>
      <c r="E47" s="10"/>
      <c r="F47" s="10"/>
      <c r="G47" s="10"/>
      <c r="H47" s="10"/>
      <c r="I47" s="10"/>
      <c r="J47" s="10"/>
      <c r="K47" s="40">
        <f t="shared" si="1"/>
        <v>0</v>
      </c>
      <c r="L47" s="40">
        <f t="shared" si="1"/>
        <v>0</v>
      </c>
    </row>
    <row r="48" spans="1:12" ht="19.5" customHeight="1" x14ac:dyDescent="0.25">
      <c r="A48" s="7">
        <v>7</v>
      </c>
      <c r="B48" s="18" t="s">
        <v>39</v>
      </c>
      <c r="C48" s="7" t="s">
        <v>12</v>
      </c>
      <c r="D48" s="24">
        <v>3.8424999999999998</v>
      </c>
      <c r="E48" s="10"/>
      <c r="F48" s="10"/>
      <c r="G48" s="10"/>
      <c r="H48" s="10"/>
      <c r="I48" s="10"/>
      <c r="J48" s="10"/>
      <c r="K48" s="40">
        <f t="shared" si="1"/>
        <v>0</v>
      </c>
      <c r="L48" s="40">
        <f t="shared" si="1"/>
        <v>0</v>
      </c>
    </row>
    <row r="49" spans="1:12" ht="15.6" x14ac:dyDescent="0.25">
      <c r="A49" s="17"/>
      <c r="B49" s="25" t="s">
        <v>100</v>
      </c>
      <c r="C49" s="20"/>
      <c r="D49" s="20"/>
      <c r="E49" s="51">
        <f>E42+E43+E44+E45+E46+E47+E48</f>
        <v>1</v>
      </c>
      <c r="F49" s="51">
        <f t="shared" ref="F49:J49" si="8">F42+F43+F44+F45+F46+F47+F48</f>
        <v>0.10875</v>
      </c>
      <c r="G49" s="51">
        <f t="shared" si="8"/>
        <v>1</v>
      </c>
      <c r="H49" s="51">
        <f t="shared" si="8"/>
        <v>0.10875</v>
      </c>
      <c r="I49" s="51">
        <f t="shared" si="8"/>
        <v>0</v>
      </c>
      <c r="J49" s="51">
        <f t="shared" si="8"/>
        <v>0</v>
      </c>
      <c r="K49" s="56">
        <f t="shared" si="1"/>
        <v>2</v>
      </c>
      <c r="L49" s="56">
        <f t="shared" si="1"/>
        <v>0.2175</v>
      </c>
    </row>
    <row r="50" spans="1:12" ht="15.6" x14ac:dyDescent="0.25">
      <c r="A50" s="26" t="s">
        <v>40</v>
      </c>
      <c r="B50" s="3" t="s">
        <v>41</v>
      </c>
      <c r="C50" s="26"/>
      <c r="D50" s="9"/>
      <c r="E50" s="10"/>
      <c r="F50" s="10"/>
      <c r="G50" s="10"/>
      <c r="H50" s="10"/>
      <c r="I50" s="10"/>
      <c r="J50" s="10"/>
      <c r="K50" s="9">
        <f t="shared" si="1"/>
        <v>0</v>
      </c>
      <c r="L50" s="9">
        <f t="shared" si="1"/>
        <v>0</v>
      </c>
    </row>
    <row r="51" spans="1:12" ht="30" x14ac:dyDescent="0.25">
      <c r="A51" s="16">
        <v>1</v>
      </c>
      <c r="B51" s="11" t="s">
        <v>42</v>
      </c>
      <c r="C51" s="27" t="s">
        <v>25</v>
      </c>
      <c r="D51" s="15">
        <v>42.2</v>
      </c>
      <c r="E51" s="10">
        <v>0.4</v>
      </c>
      <c r="F51" s="10">
        <f>E51*D51</f>
        <v>16.880000000000003</v>
      </c>
      <c r="G51" s="10">
        <v>0.4</v>
      </c>
      <c r="H51" s="10">
        <f>G51*D51</f>
        <v>16.880000000000003</v>
      </c>
      <c r="I51" s="10">
        <v>0</v>
      </c>
      <c r="J51" s="10">
        <f>I51*D51</f>
        <v>0</v>
      </c>
      <c r="K51" s="9">
        <f t="shared" si="1"/>
        <v>0.8</v>
      </c>
      <c r="L51" s="9">
        <f t="shared" si="1"/>
        <v>33.760000000000005</v>
      </c>
    </row>
    <row r="52" spans="1:12" ht="30" x14ac:dyDescent="0.25">
      <c r="A52" s="16">
        <v>2</v>
      </c>
      <c r="B52" s="11" t="s">
        <v>43</v>
      </c>
      <c r="C52" s="27" t="s">
        <v>25</v>
      </c>
      <c r="D52" s="15">
        <v>7</v>
      </c>
      <c r="E52" s="10">
        <v>0.6</v>
      </c>
      <c r="F52" s="10">
        <f t="shared" ref="F52:F57" si="9">E52*D52</f>
        <v>4.2</v>
      </c>
      <c r="G52" s="10"/>
      <c r="H52" s="10">
        <f t="shared" ref="H52:H57" si="10">G52*D52</f>
        <v>0</v>
      </c>
      <c r="I52" s="10"/>
      <c r="J52" s="10">
        <f t="shared" ref="J52:J57" si="11">I52*D52</f>
        <v>0</v>
      </c>
      <c r="K52" s="9">
        <f t="shared" si="1"/>
        <v>0.6</v>
      </c>
      <c r="L52" s="9">
        <f t="shared" si="1"/>
        <v>4.2</v>
      </c>
    </row>
    <row r="53" spans="1:12" ht="45" x14ac:dyDescent="0.25">
      <c r="A53" s="16">
        <v>3</v>
      </c>
      <c r="B53" s="11" t="s">
        <v>44</v>
      </c>
      <c r="C53" s="27"/>
      <c r="D53" s="15"/>
      <c r="E53" s="10"/>
      <c r="F53" s="10">
        <f t="shared" si="9"/>
        <v>0</v>
      </c>
      <c r="G53" s="10"/>
      <c r="H53" s="10">
        <f t="shared" si="10"/>
        <v>0</v>
      </c>
      <c r="I53" s="10"/>
      <c r="J53" s="10">
        <f t="shared" si="11"/>
        <v>0</v>
      </c>
      <c r="K53" s="9">
        <f t="shared" si="1"/>
        <v>0</v>
      </c>
      <c r="L53" s="9">
        <f t="shared" si="1"/>
        <v>0</v>
      </c>
    </row>
    <row r="54" spans="1:12" x14ac:dyDescent="0.25">
      <c r="A54" s="16" t="s">
        <v>45</v>
      </c>
      <c r="B54" s="11" t="s">
        <v>46</v>
      </c>
      <c r="C54" s="27" t="s">
        <v>25</v>
      </c>
      <c r="D54" s="15">
        <v>13.5</v>
      </c>
      <c r="E54" s="10"/>
      <c r="F54" s="10">
        <f t="shared" si="9"/>
        <v>0</v>
      </c>
      <c r="G54" s="10"/>
      <c r="H54" s="10">
        <f t="shared" si="10"/>
        <v>0</v>
      </c>
      <c r="I54" s="10"/>
      <c r="J54" s="10">
        <f t="shared" si="11"/>
        <v>0</v>
      </c>
      <c r="K54" s="9">
        <f t="shared" si="1"/>
        <v>0</v>
      </c>
      <c r="L54" s="9">
        <f t="shared" si="1"/>
        <v>0</v>
      </c>
    </row>
    <row r="55" spans="1:12" x14ac:dyDescent="0.25">
      <c r="A55" s="16" t="s">
        <v>47</v>
      </c>
      <c r="B55" s="11" t="s">
        <v>48</v>
      </c>
      <c r="C55" s="27" t="s">
        <v>25</v>
      </c>
      <c r="D55" s="15">
        <v>13.5</v>
      </c>
      <c r="E55" s="10"/>
      <c r="F55" s="10">
        <f t="shared" si="9"/>
        <v>0</v>
      </c>
      <c r="G55" s="10"/>
      <c r="H55" s="10">
        <f t="shared" si="10"/>
        <v>0</v>
      </c>
      <c r="I55" s="10"/>
      <c r="J55" s="10">
        <f t="shared" si="11"/>
        <v>0</v>
      </c>
      <c r="K55" s="9">
        <f t="shared" si="1"/>
        <v>0</v>
      </c>
      <c r="L55" s="9">
        <f t="shared" si="1"/>
        <v>0</v>
      </c>
    </row>
    <row r="56" spans="1:12" x14ac:dyDescent="0.25">
      <c r="A56" s="16" t="s">
        <v>49</v>
      </c>
      <c r="B56" s="11" t="s">
        <v>50</v>
      </c>
      <c r="C56" s="27" t="s">
        <v>25</v>
      </c>
      <c r="D56" s="15">
        <v>7.9</v>
      </c>
      <c r="E56" s="10"/>
      <c r="F56" s="10">
        <f t="shared" si="9"/>
        <v>0</v>
      </c>
      <c r="G56" s="10"/>
      <c r="H56" s="10">
        <f t="shared" si="10"/>
        <v>0</v>
      </c>
      <c r="I56" s="10"/>
      <c r="J56" s="10">
        <f t="shared" si="11"/>
        <v>0</v>
      </c>
      <c r="K56" s="9">
        <f t="shared" si="1"/>
        <v>0</v>
      </c>
      <c r="L56" s="9">
        <f t="shared" si="1"/>
        <v>0</v>
      </c>
    </row>
    <row r="57" spans="1:12" x14ac:dyDescent="0.25">
      <c r="A57" s="16">
        <v>4</v>
      </c>
      <c r="B57" s="11" t="s">
        <v>84</v>
      </c>
      <c r="C57" s="27" t="s">
        <v>25</v>
      </c>
      <c r="D57" s="15">
        <v>0.16</v>
      </c>
      <c r="E57" s="10">
        <v>7.5</v>
      </c>
      <c r="F57" s="10">
        <f t="shared" si="9"/>
        <v>1.2</v>
      </c>
      <c r="G57" s="10">
        <v>1.5</v>
      </c>
      <c r="H57" s="10">
        <f t="shared" si="10"/>
        <v>0.24</v>
      </c>
      <c r="I57" s="10">
        <v>1</v>
      </c>
      <c r="J57" s="10">
        <f t="shared" si="11"/>
        <v>0.16</v>
      </c>
      <c r="K57" s="9">
        <f t="shared" si="1"/>
        <v>10</v>
      </c>
      <c r="L57" s="9">
        <f t="shared" si="1"/>
        <v>1.5999999999999999</v>
      </c>
    </row>
    <row r="58" spans="1:12" ht="15.6" x14ac:dyDescent="0.25">
      <c r="A58" s="25"/>
      <c r="B58" s="25" t="s">
        <v>100</v>
      </c>
      <c r="C58" s="12"/>
      <c r="D58" s="28"/>
      <c r="E58" s="13">
        <f>E51+E52+E54+E55+E56+E57</f>
        <v>8.5</v>
      </c>
      <c r="F58" s="13">
        <f t="shared" ref="F58:J58" si="12">F51+F52+F54+F55+F56+F57</f>
        <v>22.28</v>
      </c>
      <c r="G58" s="13">
        <f t="shared" si="12"/>
        <v>1.9</v>
      </c>
      <c r="H58" s="13">
        <f t="shared" si="12"/>
        <v>17.12</v>
      </c>
      <c r="I58" s="13">
        <f t="shared" si="12"/>
        <v>1</v>
      </c>
      <c r="J58" s="13">
        <f t="shared" si="12"/>
        <v>0.16</v>
      </c>
      <c r="K58" s="13">
        <f t="shared" si="1"/>
        <v>11.4</v>
      </c>
      <c r="L58" s="13">
        <f t="shared" si="1"/>
        <v>39.56</v>
      </c>
    </row>
    <row r="59" spans="1:12" ht="15.6" x14ac:dyDescent="0.25">
      <c r="A59" s="26" t="s">
        <v>51</v>
      </c>
      <c r="B59" s="36" t="s">
        <v>93</v>
      </c>
      <c r="C59" s="16"/>
      <c r="D59" s="9"/>
      <c r="E59" s="10"/>
      <c r="F59" s="10"/>
      <c r="G59" s="10"/>
      <c r="H59" s="10"/>
      <c r="I59" s="10"/>
      <c r="J59" s="10"/>
      <c r="K59" s="9">
        <f t="shared" si="1"/>
        <v>0</v>
      </c>
      <c r="L59" s="9">
        <f t="shared" si="1"/>
        <v>0</v>
      </c>
    </row>
    <row r="60" spans="1:12" x14ac:dyDescent="0.25">
      <c r="A60" s="7">
        <v>1</v>
      </c>
      <c r="B60" s="37" t="s">
        <v>94</v>
      </c>
      <c r="C60" s="16"/>
      <c r="D60" s="9"/>
      <c r="E60" s="10"/>
      <c r="F60" s="10"/>
      <c r="G60" s="10"/>
      <c r="H60" s="10"/>
      <c r="I60" s="10"/>
      <c r="J60" s="10"/>
      <c r="K60" s="9">
        <f t="shared" si="1"/>
        <v>0</v>
      </c>
      <c r="L60" s="9">
        <f t="shared" si="1"/>
        <v>0</v>
      </c>
    </row>
    <row r="61" spans="1:12" x14ac:dyDescent="0.25">
      <c r="A61" s="7" t="s">
        <v>45</v>
      </c>
      <c r="B61" s="37" t="s">
        <v>4</v>
      </c>
      <c r="C61" s="16" t="s">
        <v>12</v>
      </c>
      <c r="D61" s="72">
        <v>0.75</v>
      </c>
      <c r="E61" s="10">
        <v>2</v>
      </c>
      <c r="F61" s="10">
        <f>E61*D61</f>
        <v>1.5</v>
      </c>
      <c r="G61" s="10">
        <v>0</v>
      </c>
      <c r="H61" s="10">
        <f>G61*D61</f>
        <v>0</v>
      </c>
      <c r="I61" s="10">
        <v>0</v>
      </c>
      <c r="J61" s="10">
        <f>I61*D61</f>
        <v>0</v>
      </c>
      <c r="K61" s="9">
        <f t="shared" si="1"/>
        <v>2</v>
      </c>
      <c r="L61" s="9">
        <f t="shared" si="1"/>
        <v>1.5</v>
      </c>
    </row>
    <row r="62" spans="1:12" x14ac:dyDescent="0.25">
      <c r="A62" s="7" t="s">
        <v>47</v>
      </c>
      <c r="B62" s="37" t="s">
        <v>95</v>
      </c>
      <c r="C62" s="16" t="s">
        <v>12</v>
      </c>
      <c r="D62" s="72">
        <v>1</v>
      </c>
      <c r="E62" s="10">
        <v>1</v>
      </c>
      <c r="F62" s="10">
        <f t="shared" ref="F62:F68" si="13">E62*D62</f>
        <v>1</v>
      </c>
      <c r="G62" s="10"/>
      <c r="H62" s="10"/>
      <c r="I62" s="10"/>
      <c r="J62" s="10"/>
      <c r="K62" s="9">
        <f t="shared" si="1"/>
        <v>1</v>
      </c>
      <c r="L62" s="9">
        <f t="shared" si="1"/>
        <v>1</v>
      </c>
    </row>
    <row r="63" spans="1:12" x14ac:dyDescent="0.25">
      <c r="A63" s="7">
        <v>2</v>
      </c>
      <c r="B63" s="37" t="s">
        <v>107</v>
      </c>
      <c r="C63" s="16"/>
      <c r="D63" s="73"/>
      <c r="E63" s="10"/>
      <c r="F63" s="10">
        <f t="shared" si="13"/>
        <v>0</v>
      </c>
      <c r="G63" s="10"/>
      <c r="H63" s="10"/>
      <c r="I63" s="10"/>
      <c r="J63" s="10"/>
      <c r="K63" s="9">
        <f t="shared" si="1"/>
        <v>0</v>
      </c>
      <c r="L63" s="9">
        <f t="shared" si="1"/>
        <v>0</v>
      </c>
    </row>
    <row r="64" spans="1:12" x14ac:dyDescent="0.25">
      <c r="A64" s="7" t="s">
        <v>45</v>
      </c>
      <c r="B64" s="37" t="s">
        <v>4</v>
      </c>
      <c r="C64" s="16" t="s">
        <v>12</v>
      </c>
      <c r="D64" s="72">
        <v>0.12</v>
      </c>
      <c r="E64" s="10">
        <v>3</v>
      </c>
      <c r="F64" s="10">
        <f t="shared" si="13"/>
        <v>0.36</v>
      </c>
      <c r="G64" s="10"/>
      <c r="H64" s="10"/>
      <c r="I64" s="10"/>
      <c r="J64" s="10"/>
      <c r="K64" s="9">
        <f t="shared" si="1"/>
        <v>3</v>
      </c>
      <c r="L64" s="9">
        <f t="shared" si="1"/>
        <v>0.36</v>
      </c>
    </row>
    <row r="65" spans="1:12" x14ac:dyDescent="0.25">
      <c r="A65" s="7" t="s">
        <v>47</v>
      </c>
      <c r="B65" s="37" t="s">
        <v>95</v>
      </c>
      <c r="C65" s="74" t="s">
        <v>12</v>
      </c>
      <c r="D65" s="72">
        <v>0.15</v>
      </c>
      <c r="E65" s="10">
        <v>2</v>
      </c>
      <c r="F65" s="10">
        <f t="shared" si="13"/>
        <v>0.3</v>
      </c>
      <c r="G65" s="10"/>
      <c r="H65" s="10"/>
      <c r="I65" s="10"/>
      <c r="J65" s="10"/>
      <c r="K65" s="9">
        <f t="shared" si="1"/>
        <v>2</v>
      </c>
      <c r="L65" s="9">
        <f t="shared" si="1"/>
        <v>0.3</v>
      </c>
    </row>
    <row r="66" spans="1:12" x14ac:dyDescent="0.25">
      <c r="A66" s="22">
        <v>3</v>
      </c>
      <c r="B66" s="10" t="s">
        <v>108</v>
      </c>
      <c r="E66" s="10"/>
      <c r="F66" s="10">
        <f t="shared" si="13"/>
        <v>0</v>
      </c>
      <c r="G66" s="10"/>
      <c r="H66" s="10"/>
      <c r="I66" s="10"/>
      <c r="J66" s="10"/>
      <c r="K66" s="9">
        <f t="shared" si="1"/>
        <v>0</v>
      </c>
      <c r="L66" s="9">
        <f t="shared" si="1"/>
        <v>0</v>
      </c>
    </row>
    <row r="67" spans="1:12" x14ac:dyDescent="0.25">
      <c r="A67" s="7" t="s">
        <v>45</v>
      </c>
      <c r="B67" s="37" t="s">
        <v>4</v>
      </c>
      <c r="C67" s="16" t="s">
        <v>12</v>
      </c>
      <c r="D67" s="72">
        <v>0.08</v>
      </c>
      <c r="E67" s="10">
        <v>3</v>
      </c>
      <c r="F67" s="10">
        <f t="shared" si="13"/>
        <v>0.24</v>
      </c>
      <c r="G67" s="10"/>
      <c r="H67" s="10"/>
      <c r="I67" s="10"/>
      <c r="J67" s="10"/>
      <c r="K67" s="9">
        <f t="shared" si="1"/>
        <v>3</v>
      </c>
      <c r="L67" s="9">
        <f t="shared" si="1"/>
        <v>0.24</v>
      </c>
    </row>
    <row r="68" spans="1:12" x14ac:dyDescent="0.25">
      <c r="A68" s="7" t="s">
        <v>47</v>
      </c>
      <c r="B68" s="37" t="s">
        <v>95</v>
      </c>
      <c r="C68" s="16" t="s">
        <v>12</v>
      </c>
      <c r="D68" s="72">
        <v>0.1</v>
      </c>
      <c r="E68" s="10">
        <v>2</v>
      </c>
      <c r="F68" s="10">
        <f t="shared" si="13"/>
        <v>0.2</v>
      </c>
      <c r="G68" s="10"/>
      <c r="H68" s="10"/>
      <c r="I68" s="10"/>
      <c r="J68" s="10"/>
      <c r="K68" s="9">
        <f t="shared" si="1"/>
        <v>2</v>
      </c>
      <c r="L68" s="9">
        <f t="shared" si="1"/>
        <v>0.2</v>
      </c>
    </row>
    <row r="69" spans="1:12" ht="15.6" x14ac:dyDescent="0.25">
      <c r="A69" s="20"/>
      <c r="B69" s="25" t="s">
        <v>100</v>
      </c>
      <c r="C69" s="20"/>
      <c r="D69" s="35"/>
      <c r="E69" s="53">
        <f>E61+E62+E64+E65+E67+E68</f>
        <v>13</v>
      </c>
      <c r="F69" s="53">
        <f t="shared" ref="F69:L69" si="14">F61+F62+F64+F65+F67+F68</f>
        <v>3.5999999999999996</v>
      </c>
      <c r="G69" s="53">
        <f t="shared" si="14"/>
        <v>0</v>
      </c>
      <c r="H69" s="53">
        <f t="shared" si="14"/>
        <v>0</v>
      </c>
      <c r="I69" s="53">
        <f t="shared" si="14"/>
        <v>0</v>
      </c>
      <c r="J69" s="53">
        <f t="shared" si="14"/>
        <v>0</v>
      </c>
      <c r="K69" s="53">
        <f t="shared" si="14"/>
        <v>13</v>
      </c>
      <c r="L69" s="53">
        <f t="shared" si="14"/>
        <v>3.5999999999999996</v>
      </c>
    </row>
    <row r="70" spans="1:12" ht="31.2" x14ac:dyDescent="0.25">
      <c r="A70" s="29" t="s">
        <v>56</v>
      </c>
      <c r="B70" s="14" t="s">
        <v>52</v>
      </c>
      <c r="C70" s="26"/>
      <c r="D70" s="9"/>
      <c r="E70" s="10"/>
      <c r="F70" s="10"/>
      <c r="G70" s="10"/>
      <c r="H70" s="10"/>
      <c r="I70" s="10"/>
      <c r="J70" s="10"/>
      <c r="K70" s="9"/>
      <c r="L70" s="9"/>
    </row>
    <row r="71" spans="1:12" ht="15.6" x14ac:dyDescent="0.25">
      <c r="A71" s="33">
        <v>1</v>
      </c>
      <c r="B71" s="21" t="s">
        <v>109</v>
      </c>
      <c r="C71" s="26" t="s">
        <v>12</v>
      </c>
      <c r="D71" s="9">
        <v>17.5</v>
      </c>
      <c r="E71" s="10"/>
      <c r="F71" s="10"/>
      <c r="G71" s="10"/>
      <c r="H71" s="10"/>
      <c r="I71" s="10"/>
      <c r="J71" s="10"/>
      <c r="K71" s="9">
        <f t="shared" ref="K71:L71" si="15">E71+G71+I71</f>
        <v>0</v>
      </c>
      <c r="L71" s="9">
        <f t="shared" si="15"/>
        <v>0</v>
      </c>
    </row>
    <row r="72" spans="1:12" ht="27.75" customHeight="1" x14ac:dyDescent="0.25">
      <c r="A72" s="16">
        <v>2</v>
      </c>
      <c r="B72" s="21" t="s">
        <v>112</v>
      </c>
      <c r="C72" s="16" t="s">
        <v>12</v>
      </c>
      <c r="D72" s="15">
        <v>2</v>
      </c>
      <c r="E72" s="10">
        <v>0</v>
      </c>
      <c r="F72" s="75">
        <f>E72*D72</f>
        <v>0</v>
      </c>
      <c r="G72" s="10">
        <v>1</v>
      </c>
      <c r="H72" s="75">
        <f>G72*D72</f>
        <v>2</v>
      </c>
      <c r="I72" s="10">
        <v>1</v>
      </c>
      <c r="J72" s="75">
        <f>I72*D72</f>
        <v>2</v>
      </c>
      <c r="K72" s="9">
        <f t="shared" si="1"/>
        <v>2</v>
      </c>
      <c r="L72" s="9">
        <f t="shared" si="1"/>
        <v>4</v>
      </c>
    </row>
    <row r="73" spans="1:12" ht="18.75" customHeight="1" x14ac:dyDescent="0.25">
      <c r="A73" s="33">
        <v>3</v>
      </c>
      <c r="B73" s="21" t="s">
        <v>53</v>
      </c>
      <c r="C73" s="16" t="s">
        <v>12</v>
      </c>
      <c r="D73" s="15">
        <v>9.1</v>
      </c>
      <c r="E73" s="10">
        <v>0</v>
      </c>
      <c r="F73" s="10">
        <f>E73*D73</f>
        <v>0</v>
      </c>
      <c r="G73" s="10"/>
      <c r="H73" s="10"/>
      <c r="I73" s="10"/>
      <c r="J73" s="10"/>
      <c r="K73" s="9">
        <f t="shared" si="1"/>
        <v>0</v>
      </c>
      <c r="L73" s="9">
        <f t="shared" si="1"/>
        <v>0</v>
      </c>
    </row>
    <row r="74" spans="1:12" ht="30" x14ac:dyDescent="0.25">
      <c r="A74" s="16">
        <v>4</v>
      </c>
      <c r="B74" s="11" t="s">
        <v>54</v>
      </c>
      <c r="C74" s="16" t="s">
        <v>12</v>
      </c>
      <c r="D74" s="15">
        <v>35</v>
      </c>
      <c r="E74" s="10"/>
      <c r="F74" s="10">
        <f t="shared" ref="F74:F76" si="16">E74*D74</f>
        <v>0</v>
      </c>
      <c r="G74" s="10"/>
      <c r="H74" s="10"/>
      <c r="I74" s="10"/>
      <c r="J74" s="10"/>
      <c r="K74" s="9">
        <f t="shared" si="1"/>
        <v>0</v>
      </c>
      <c r="L74" s="9">
        <f t="shared" si="1"/>
        <v>0</v>
      </c>
    </row>
    <row r="75" spans="1:12" ht="30" x14ac:dyDescent="0.25">
      <c r="A75" s="33">
        <v>5</v>
      </c>
      <c r="B75" s="11" t="s">
        <v>55</v>
      </c>
      <c r="C75" s="16" t="s">
        <v>12</v>
      </c>
      <c r="D75" s="15">
        <v>140</v>
      </c>
      <c r="E75" s="10">
        <v>0</v>
      </c>
      <c r="F75" s="10">
        <f t="shared" si="16"/>
        <v>0</v>
      </c>
      <c r="G75" s="10"/>
      <c r="H75" s="10"/>
      <c r="I75" s="10"/>
      <c r="J75" s="10"/>
      <c r="K75" s="9">
        <f t="shared" si="1"/>
        <v>0</v>
      </c>
      <c r="L75" s="9">
        <f t="shared" si="1"/>
        <v>0</v>
      </c>
    </row>
    <row r="76" spans="1:12" ht="30" x14ac:dyDescent="0.25">
      <c r="A76" s="16">
        <v>6</v>
      </c>
      <c r="B76" s="11" t="s">
        <v>106</v>
      </c>
      <c r="C76" s="16" t="s">
        <v>12</v>
      </c>
      <c r="D76" s="15">
        <v>5.25</v>
      </c>
      <c r="E76" s="10"/>
      <c r="F76" s="10">
        <f t="shared" si="16"/>
        <v>0</v>
      </c>
      <c r="G76" s="10"/>
      <c r="H76" s="10"/>
      <c r="I76" s="10"/>
      <c r="J76" s="10"/>
      <c r="K76" s="9">
        <f t="shared" si="1"/>
        <v>0</v>
      </c>
      <c r="L76" s="9">
        <f t="shared" si="1"/>
        <v>0</v>
      </c>
    </row>
    <row r="77" spans="1:12" ht="15.6" x14ac:dyDescent="0.25">
      <c r="A77" s="12"/>
      <c r="B77" s="25" t="s">
        <v>100</v>
      </c>
      <c r="C77" s="20"/>
      <c r="D77" s="20"/>
      <c r="E77" s="53">
        <f>E75+E76+E74+E73+E72</f>
        <v>0</v>
      </c>
      <c r="F77" s="53">
        <f t="shared" ref="F77:J77" si="17">F75+F76+F74+F73+F72</f>
        <v>0</v>
      </c>
      <c r="G77" s="53">
        <f t="shared" si="17"/>
        <v>1</v>
      </c>
      <c r="H77" s="53">
        <f t="shared" si="17"/>
        <v>2</v>
      </c>
      <c r="I77" s="53">
        <f t="shared" si="17"/>
        <v>1</v>
      </c>
      <c r="J77" s="53">
        <f t="shared" si="17"/>
        <v>2</v>
      </c>
      <c r="K77" s="56">
        <f t="shared" si="1"/>
        <v>2</v>
      </c>
      <c r="L77" s="56">
        <f t="shared" si="1"/>
        <v>4</v>
      </c>
    </row>
    <row r="78" spans="1:12" ht="15.6" x14ac:dyDescent="0.25">
      <c r="A78" s="4" t="s">
        <v>58</v>
      </c>
      <c r="B78" s="30" t="s">
        <v>57</v>
      </c>
      <c r="C78" s="31"/>
      <c r="D78" s="32"/>
      <c r="E78" s="10"/>
      <c r="F78" s="10"/>
      <c r="G78" s="10"/>
      <c r="H78" s="10"/>
      <c r="I78" s="10"/>
      <c r="J78" s="10"/>
      <c r="K78" s="32">
        <f t="shared" si="1"/>
        <v>0</v>
      </c>
      <c r="L78" s="32">
        <f t="shared" si="1"/>
        <v>0</v>
      </c>
    </row>
    <row r="79" spans="1:12" ht="30" x14ac:dyDescent="0.25">
      <c r="A79" s="67">
        <v>1</v>
      </c>
      <c r="B79" s="37" t="s">
        <v>78</v>
      </c>
      <c r="C79" s="67" t="s">
        <v>12</v>
      </c>
      <c r="D79" s="49">
        <v>0.2</v>
      </c>
      <c r="E79" s="10"/>
      <c r="F79" s="10"/>
      <c r="G79" s="10"/>
      <c r="H79" s="10"/>
      <c r="I79" s="10"/>
      <c r="J79" s="10"/>
      <c r="K79" s="55">
        <f t="shared" ref="K79:L106" si="18">E79+G79+I79</f>
        <v>0</v>
      </c>
      <c r="L79" s="55">
        <f t="shared" si="18"/>
        <v>0</v>
      </c>
    </row>
    <row r="80" spans="1:12" ht="30" x14ac:dyDescent="0.25">
      <c r="A80" s="67">
        <v>2</v>
      </c>
      <c r="B80" s="37" t="s">
        <v>76</v>
      </c>
      <c r="C80" s="67" t="s">
        <v>12</v>
      </c>
      <c r="D80" s="49">
        <v>1</v>
      </c>
      <c r="E80" s="10">
        <v>1</v>
      </c>
      <c r="F80" s="75">
        <f>E80*D80</f>
        <v>1</v>
      </c>
      <c r="G80" s="10">
        <v>0</v>
      </c>
      <c r="H80" s="10">
        <f>G80*D80</f>
        <v>0</v>
      </c>
      <c r="I80" s="10">
        <v>0</v>
      </c>
      <c r="J80" s="10">
        <f>I80*D80</f>
        <v>0</v>
      </c>
      <c r="K80" s="55">
        <f t="shared" si="18"/>
        <v>1</v>
      </c>
      <c r="L80" s="55">
        <f t="shared" si="18"/>
        <v>1</v>
      </c>
    </row>
    <row r="81" spans="1:12" ht="30" x14ac:dyDescent="0.25">
      <c r="A81" s="67">
        <v>3</v>
      </c>
      <c r="B81" s="37" t="s">
        <v>104</v>
      </c>
      <c r="C81" s="67" t="s">
        <v>12</v>
      </c>
      <c r="D81" s="49">
        <v>1.1000000000000001</v>
      </c>
      <c r="E81" s="10"/>
      <c r="F81" s="10"/>
      <c r="G81" s="10"/>
      <c r="H81" s="10"/>
      <c r="I81" s="10"/>
      <c r="J81" s="10"/>
      <c r="K81" s="55">
        <f t="shared" si="18"/>
        <v>0</v>
      </c>
      <c r="L81" s="55">
        <f t="shared" si="18"/>
        <v>0</v>
      </c>
    </row>
    <row r="82" spans="1:12" x14ac:dyDescent="0.25">
      <c r="A82" s="67">
        <v>4</v>
      </c>
      <c r="B82" s="37" t="s">
        <v>79</v>
      </c>
      <c r="C82" s="67" t="s">
        <v>12</v>
      </c>
      <c r="D82" s="49">
        <v>2.25</v>
      </c>
      <c r="E82" s="10"/>
      <c r="F82" s="10"/>
      <c r="G82" s="10"/>
      <c r="H82" s="10"/>
      <c r="I82" s="10"/>
      <c r="J82" s="10"/>
      <c r="K82" s="55">
        <f t="shared" si="18"/>
        <v>0</v>
      </c>
      <c r="L82" s="55">
        <f t="shared" si="18"/>
        <v>0</v>
      </c>
    </row>
    <row r="83" spans="1:12" x14ac:dyDescent="0.25">
      <c r="A83" s="67">
        <v>5</v>
      </c>
      <c r="B83" s="37" t="s">
        <v>77</v>
      </c>
      <c r="C83" s="67" t="s">
        <v>12</v>
      </c>
      <c r="D83" s="49">
        <v>0.67</v>
      </c>
      <c r="E83" s="10"/>
      <c r="F83" s="10"/>
      <c r="G83" s="10"/>
      <c r="H83" s="10"/>
      <c r="I83" s="10"/>
      <c r="J83" s="10"/>
      <c r="K83" s="55">
        <f t="shared" si="18"/>
        <v>0</v>
      </c>
      <c r="L83" s="55">
        <f t="shared" si="18"/>
        <v>0</v>
      </c>
    </row>
    <row r="84" spans="1:12" ht="60" x14ac:dyDescent="0.25">
      <c r="A84" s="67">
        <v>6</v>
      </c>
      <c r="B84" s="37" t="s">
        <v>110</v>
      </c>
      <c r="C84" s="67" t="s">
        <v>12</v>
      </c>
      <c r="D84" s="49"/>
      <c r="E84" s="10"/>
      <c r="F84" s="10"/>
      <c r="G84" s="10"/>
      <c r="H84" s="10"/>
      <c r="I84" s="10"/>
      <c r="J84" s="10"/>
      <c r="K84" s="55">
        <f t="shared" si="18"/>
        <v>0</v>
      </c>
      <c r="L84" s="55">
        <f t="shared" si="18"/>
        <v>0</v>
      </c>
    </row>
    <row r="85" spans="1:12" ht="15.6" x14ac:dyDescent="0.25">
      <c r="A85" s="20"/>
      <c r="B85" s="25" t="s">
        <v>100</v>
      </c>
      <c r="C85" s="20"/>
      <c r="D85" s="35"/>
      <c r="E85" s="53">
        <f>E79+E80+E81+E82+E83+E84</f>
        <v>1</v>
      </c>
      <c r="F85" s="53">
        <f t="shared" ref="F85:J85" si="19">F79+F80+F81+F82+F83+F84</f>
        <v>1</v>
      </c>
      <c r="G85" s="53">
        <f t="shared" si="19"/>
        <v>0</v>
      </c>
      <c r="H85" s="53">
        <f t="shared" si="19"/>
        <v>0</v>
      </c>
      <c r="I85" s="53">
        <f t="shared" si="19"/>
        <v>0</v>
      </c>
      <c r="J85" s="53">
        <f t="shared" si="19"/>
        <v>0</v>
      </c>
      <c r="K85" s="56">
        <f t="shared" si="18"/>
        <v>1</v>
      </c>
      <c r="L85" s="56">
        <f t="shared" si="18"/>
        <v>1</v>
      </c>
    </row>
    <row r="86" spans="1:12" ht="31.2" x14ac:dyDescent="0.25">
      <c r="A86" s="4" t="s">
        <v>59</v>
      </c>
      <c r="B86" s="36" t="s">
        <v>80</v>
      </c>
      <c r="C86" s="16"/>
      <c r="D86" s="9"/>
      <c r="E86" s="10"/>
      <c r="F86" s="10"/>
      <c r="G86" s="10"/>
      <c r="H86" s="10"/>
      <c r="I86" s="10"/>
      <c r="J86" s="10"/>
      <c r="K86" s="9">
        <f t="shared" si="18"/>
        <v>0</v>
      </c>
      <c r="L86" s="9">
        <f t="shared" si="18"/>
        <v>0</v>
      </c>
    </row>
    <row r="87" spans="1:12" ht="45" x14ac:dyDescent="0.25">
      <c r="A87" s="7">
        <v>1</v>
      </c>
      <c r="B87" s="37" t="s">
        <v>85</v>
      </c>
      <c r="C87" s="16" t="s">
        <v>12</v>
      </c>
      <c r="D87" s="9">
        <v>200</v>
      </c>
      <c r="E87" s="10"/>
      <c r="F87" s="10"/>
      <c r="G87" s="10"/>
      <c r="H87" s="10"/>
      <c r="I87" s="10"/>
      <c r="J87" s="10"/>
      <c r="K87" s="9">
        <f t="shared" si="18"/>
        <v>0</v>
      </c>
      <c r="L87" s="9">
        <f t="shared" si="18"/>
        <v>0</v>
      </c>
    </row>
    <row r="88" spans="1:12" ht="15.6" x14ac:dyDescent="0.25">
      <c r="A88" s="38"/>
      <c r="B88" s="25" t="s">
        <v>100</v>
      </c>
      <c r="C88" s="39"/>
      <c r="D88" s="39"/>
      <c r="E88" s="50">
        <f>E87</f>
        <v>0</v>
      </c>
      <c r="F88" s="50">
        <f t="shared" ref="F88:J88" si="20">F87</f>
        <v>0</v>
      </c>
      <c r="G88" s="50">
        <f t="shared" si="20"/>
        <v>0</v>
      </c>
      <c r="H88" s="50">
        <f t="shared" si="20"/>
        <v>0</v>
      </c>
      <c r="I88" s="50">
        <f t="shared" si="20"/>
        <v>0</v>
      </c>
      <c r="J88" s="50">
        <f t="shared" si="20"/>
        <v>0</v>
      </c>
      <c r="K88" s="56">
        <f t="shared" si="18"/>
        <v>0</v>
      </c>
      <c r="L88" s="56">
        <f t="shared" si="18"/>
        <v>0</v>
      </c>
    </row>
    <row r="89" spans="1:12" ht="46.8" x14ac:dyDescent="0.25">
      <c r="A89" s="4" t="s">
        <v>66</v>
      </c>
      <c r="B89" s="36" t="s">
        <v>86</v>
      </c>
      <c r="C89" s="16"/>
      <c r="D89" s="9"/>
      <c r="E89" s="10"/>
      <c r="F89" s="10"/>
      <c r="G89" s="10"/>
      <c r="H89" s="10"/>
      <c r="I89" s="10"/>
      <c r="J89" s="10"/>
      <c r="K89" s="9">
        <f t="shared" si="18"/>
        <v>0</v>
      </c>
      <c r="L89" s="9">
        <f t="shared" si="18"/>
        <v>0</v>
      </c>
    </row>
    <row r="90" spans="1:12" x14ac:dyDescent="0.25">
      <c r="A90" s="7">
        <v>1</v>
      </c>
      <c r="B90" s="37" t="s">
        <v>111</v>
      </c>
      <c r="C90" s="16" t="s">
        <v>87</v>
      </c>
      <c r="D90" s="15">
        <v>4.75</v>
      </c>
      <c r="E90" s="10">
        <v>1</v>
      </c>
      <c r="F90" s="10">
        <f>E90*D90</f>
        <v>4.75</v>
      </c>
      <c r="G90" s="10"/>
      <c r="H90" s="10"/>
      <c r="I90" s="10"/>
      <c r="J90" s="10"/>
      <c r="K90" s="9">
        <f t="shared" si="18"/>
        <v>1</v>
      </c>
      <c r="L90" s="9">
        <f t="shared" si="18"/>
        <v>4.75</v>
      </c>
    </row>
    <row r="91" spans="1:12" ht="15.6" x14ac:dyDescent="0.25">
      <c r="A91" s="38"/>
      <c r="B91" s="25" t="s">
        <v>100</v>
      </c>
      <c r="C91" s="39"/>
      <c r="D91" s="39"/>
      <c r="E91" s="50">
        <f>E90</f>
        <v>1</v>
      </c>
      <c r="F91" s="50">
        <f t="shared" ref="F91:J91" si="21">F90</f>
        <v>4.75</v>
      </c>
      <c r="G91" s="50">
        <f t="shared" si="21"/>
        <v>0</v>
      </c>
      <c r="H91" s="50">
        <f t="shared" si="21"/>
        <v>0</v>
      </c>
      <c r="I91" s="50">
        <f t="shared" si="21"/>
        <v>0</v>
      </c>
      <c r="J91" s="50">
        <f t="shared" si="21"/>
        <v>0</v>
      </c>
      <c r="K91" s="56">
        <f t="shared" si="18"/>
        <v>1</v>
      </c>
      <c r="L91" s="56">
        <f t="shared" si="18"/>
        <v>4.75</v>
      </c>
    </row>
    <row r="92" spans="1:12" ht="15.6" x14ac:dyDescent="0.25">
      <c r="A92" s="26" t="s">
        <v>101</v>
      </c>
      <c r="B92" s="14" t="s">
        <v>60</v>
      </c>
      <c r="C92" s="16"/>
      <c r="D92" s="9"/>
      <c r="E92" s="10"/>
      <c r="F92" s="10"/>
      <c r="G92" s="10"/>
      <c r="H92" s="10"/>
      <c r="I92" s="10"/>
      <c r="J92" s="10"/>
      <c r="K92" s="9">
        <f t="shared" si="18"/>
        <v>0</v>
      </c>
      <c r="L92" s="9">
        <f t="shared" si="18"/>
        <v>0</v>
      </c>
    </row>
    <row r="93" spans="1:12" ht="72.75" customHeight="1" x14ac:dyDescent="0.25">
      <c r="A93" s="33">
        <v>1</v>
      </c>
      <c r="B93" s="34" t="s">
        <v>61</v>
      </c>
      <c r="C93" s="19" t="s">
        <v>12</v>
      </c>
      <c r="D93" s="24">
        <v>0.16420000000000001</v>
      </c>
      <c r="E93" s="80">
        <v>3</v>
      </c>
      <c r="F93" s="80">
        <f>E93*D93</f>
        <v>0.49260000000000004</v>
      </c>
      <c r="G93" s="80">
        <v>2</v>
      </c>
      <c r="H93" s="80">
        <f>G93*D93</f>
        <v>0.32840000000000003</v>
      </c>
      <c r="I93" s="80">
        <v>2</v>
      </c>
      <c r="J93" s="80">
        <f>I93*D93</f>
        <v>0.32840000000000003</v>
      </c>
      <c r="K93" s="40">
        <f t="shared" si="18"/>
        <v>7</v>
      </c>
      <c r="L93" s="24">
        <f t="shared" si="18"/>
        <v>1.1494</v>
      </c>
    </row>
    <row r="94" spans="1:12" ht="27" customHeight="1" x14ac:dyDescent="0.25">
      <c r="A94" s="33">
        <v>2</v>
      </c>
      <c r="B94" s="34" t="s">
        <v>81</v>
      </c>
      <c r="C94" s="64" t="s">
        <v>82</v>
      </c>
      <c r="D94" s="65">
        <v>0.01</v>
      </c>
      <c r="E94" s="83">
        <v>75</v>
      </c>
      <c r="F94" s="83">
        <f>E94*D94</f>
        <v>0.75</v>
      </c>
      <c r="G94" s="83">
        <v>15</v>
      </c>
      <c r="H94" s="83">
        <f>G94*D94</f>
        <v>0.15</v>
      </c>
      <c r="I94" s="83">
        <v>10</v>
      </c>
      <c r="J94" s="83">
        <f>I94*D94</f>
        <v>0.1</v>
      </c>
      <c r="K94" s="76">
        <f t="shared" si="18"/>
        <v>100</v>
      </c>
      <c r="L94" s="66">
        <f t="shared" si="18"/>
        <v>1</v>
      </c>
    </row>
    <row r="95" spans="1:12" ht="45" x14ac:dyDescent="0.25">
      <c r="A95" s="33">
        <v>3</v>
      </c>
      <c r="B95" s="34" t="s">
        <v>62</v>
      </c>
      <c r="C95" s="19" t="s">
        <v>12</v>
      </c>
      <c r="D95" s="24">
        <v>0.06</v>
      </c>
      <c r="E95" s="83">
        <v>7</v>
      </c>
      <c r="F95" s="83">
        <f>E95*D95</f>
        <v>0.42</v>
      </c>
      <c r="G95" s="83">
        <v>2</v>
      </c>
      <c r="H95" s="83">
        <f>G95*D95</f>
        <v>0.12</v>
      </c>
      <c r="I95" s="83">
        <v>1</v>
      </c>
      <c r="J95" s="83">
        <f>I95*D95</f>
        <v>0.06</v>
      </c>
      <c r="K95" s="40">
        <f t="shared" si="18"/>
        <v>10</v>
      </c>
      <c r="L95" s="40">
        <f t="shared" si="18"/>
        <v>0.60000000000000009</v>
      </c>
    </row>
    <row r="96" spans="1:12" ht="30" x14ac:dyDescent="0.25">
      <c r="A96" s="33">
        <v>7</v>
      </c>
      <c r="B96" s="34" t="s">
        <v>63</v>
      </c>
      <c r="C96" s="19" t="s">
        <v>12</v>
      </c>
      <c r="D96" s="24"/>
      <c r="E96" s="10"/>
      <c r="F96" s="10"/>
      <c r="G96" s="10"/>
      <c r="H96" s="10"/>
      <c r="I96" s="10"/>
      <c r="J96" s="10"/>
      <c r="K96" s="40">
        <f t="shared" si="18"/>
        <v>0</v>
      </c>
      <c r="L96" s="40">
        <f t="shared" si="18"/>
        <v>0</v>
      </c>
    </row>
    <row r="97" spans="1:13" ht="15.75" customHeight="1" x14ac:dyDescent="0.25">
      <c r="A97" s="33" t="s">
        <v>45</v>
      </c>
      <c r="B97" s="41" t="s">
        <v>64</v>
      </c>
      <c r="C97" s="19" t="s">
        <v>12</v>
      </c>
      <c r="D97" s="24">
        <v>2</v>
      </c>
      <c r="E97" s="10"/>
      <c r="F97" s="10"/>
      <c r="G97" s="10"/>
      <c r="H97" s="10"/>
      <c r="I97" s="10"/>
      <c r="J97" s="10"/>
      <c r="K97" s="40">
        <f t="shared" si="18"/>
        <v>0</v>
      </c>
      <c r="L97" s="40">
        <f t="shared" si="18"/>
        <v>0</v>
      </c>
    </row>
    <row r="98" spans="1:13" ht="15.75" customHeight="1" x14ac:dyDescent="0.25">
      <c r="A98" s="33" t="s">
        <v>47</v>
      </c>
      <c r="B98" s="41" t="s">
        <v>113</v>
      </c>
      <c r="C98" s="19" t="s">
        <v>12</v>
      </c>
      <c r="D98" s="24">
        <v>2</v>
      </c>
      <c r="E98" s="10">
        <v>1</v>
      </c>
      <c r="F98" s="10">
        <f>E98*D98</f>
        <v>2</v>
      </c>
      <c r="G98" s="10"/>
      <c r="H98" s="10"/>
      <c r="I98" s="10"/>
      <c r="J98" s="10"/>
      <c r="K98" s="40">
        <f t="shared" si="18"/>
        <v>1</v>
      </c>
      <c r="L98" s="40">
        <f t="shared" si="18"/>
        <v>2</v>
      </c>
    </row>
    <row r="99" spans="1:13" ht="15.75" customHeight="1" x14ac:dyDescent="0.25">
      <c r="A99" s="33" t="s">
        <v>49</v>
      </c>
      <c r="B99" s="41" t="s">
        <v>65</v>
      </c>
      <c r="C99" s="19" t="s">
        <v>12</v>
      </c>
      <c r="D99" s="24">
        <v>2</v>
      </c>
      <c r="E99" s="10"/>
      <c r="F99" s="10"/>
      <c r="G99" s="10"/>
      <c r="H99" s="10"/>
      <c r="I99" s="10"/>
      <c r="J99" s="10"/>
      <c r="K99" s="40">
        <f t="shared" si="18"/>
        <v>0</v>
      </c>
      <c r="L99" s="40">
        <f t="shared" si="18"/>
        <v>0</v>
      </c>
    </row>
    <row r="100" spans="1:13" ht="19.5" customHeight="1" x14ac:dyDescent="0.25">
      <c r="A100" s="20"/>
      <c r="B100" s="25" t="s">
        <v>100</v>
      </c>
      <c r="C100" s="20"/>
      <c r="D100" s="20"/>
      <c r="E100" s="50">
        <f>E93+E94+E95+E97+E99</f>
        <v>85</v>
      </c>
      <c r="F100" s="50">
        <f t="shared" ref="F100:L100" si="22">F93+F94+F95+F97+F99</f>
        <v>1.6625999999999999</v>
      </c>
      <c r="G100" s="50">
        <f t="shared" si="22"/>
        <v>19</v>
      </c>
      <c r="H100" s="50">
        <f t="shared" si="22"/>
        <v>0.59840000000000004</v>
      </c>
      <c r="I100" s="50">
        <f t="shared" si="22"/>
        <v>13</v>
      </c>
      <c r="J100" s="50">
        <f t="shared" si="22"/>
        <v>0.4884</v>
      </c>
      <c r="K100" s="50">
        <f t="shared" si="22"/>
        <v>117</v>
      </c>
      <c r="L100" s="50">
        <f t="shared" si="22"/>
        <v>2.7494000000000001</v>
      </c>
    </row>
    <row r="101" spans="1:13" ht="15.6" x14ac:dyDescent="0.25">
      <c r="A101" s="26" t="s">
        <v>102</v>
      </c>
      <c r="B101" s="14" t="s">
        <v>67</v>
      </c>
      <c r="C101" s="16"/>
      <c r="D101" s="9"/>
      <c r="E101" s="10"/>
      <c r="F101" s="10"/>
      <c r="G101" s="10"/>
      <c r="H101" s="10"/>
      <c r="I101" s="10"/>
      <c r="J101" s="10"/>
      <c r="K101" s="9">
        <f t="shared" si="18"/>
        <v>0</v>
      </c>
      <c r="L101" s="9">
        <f t="shared" si="18"/>
        <v>0</v>
      </c>
    </row>
    <row r="102" spans="1:13" ht="28.5" customHeight="1" x14ac:dyDescent="0.25">
      <c r="A102" s="16">
        <v>1</v>
      </c>
      <c r="B102" s="11" t="s">
        <v>68</v>
      </c>
      <c r="C102" s="7"/>
      <c r="D102" s="9"/>
      <c r="E102" s="10"/>
      <c r="F102" s="10"/>
      <c r="G102" s="10"/>
      <c r="H102" s="10"/>
      <c r="I102" s="10"/>
      <c r="J102" s="10"/>
      <c r="K102" s="9">
        <f t="shared" si="18"/>
        <v>0</v>
      </c>
      <c r="L102" s="9">
        <f t="shared" si="18"/>
        <v>0</v>
      </c>
    </row>
    <row r="103" spans="1:13" ht="17.25" customHeight="1" x14ac:dyDescent="0.25">
      <c r="A103" s="16" t="s">
        <v>69</v>
      </c>
      <c r="B103" s="11" t="s">
        <v>70</v>
      </c>
      <c r="C103" s="7" t="s">
        <v>12</v>
      </c>
      <c r="D103" s="15">
        <v>2</v>
      </c>
      <c r="E103" s="10"/>
      <c r="F103" s="10"/>
      <c r="G103" s="10"/>
      <c r="H103" s="10"/>
      <c r="I103" s="10"/>
      <c r="J103" s="10"/>
      <c r="K103" s="9">
        <f t="shared" si="18"/>
        <v>0</v>
      </c>
      <c r="L103" s="9">
        <f t="shared" si="18"/>
        <v>0</v>
      </c>
    </row>
    <row r="104" spans="1:13" ht="30" x14ac:dyDescent="0.25">
      <c r="A104" s="16">
        <v>2</v>
      </c>
      <c r="B104" s="11" t="s">
        <v>71</v>
      </c>
      <c r="C104" s="7" t="s">
        <v>12</v>
      </c>
      <c r="D104" s="15">
        <v>0.4</v>
      </c>
      <c r="E104" s="10"/>
      <c r="F104" s="10"/>
      <c r="G104" s="10"/>
      <c r="H104" s="10"/>
      <c r="I104" s="10"/>
      <c r="J104" s="10"/>
      <c r="K104" s="9">
        <f t="shared" si="18"/>
        <v>0</v>
      </c>
      <c r="L104" s="9">
        <f t="shared" si="18"/>
        <v>0</v>
      </c>
    </row>
    <row r="105" spans="1:13" ht="15.6" x14ac:dyDescent="0.25">
      <c r="A105" s="20"/>
      <c r="B105" s="25" t="s">
        <v>100</v>
      </c>
      <c r="C105" s="20"/>
      <c r="D105" s="20"/>
      <c r="E105" s="50">
        <f>E103+E104</f>
        <v>0</v>
      </c>
      <c r="F105" s="50">
        <f t="shared" ref="F105:J105" si="23">F103+F104</f>
        <v>0</v>
      </c>
      <c r="G105" s="50">
        <f t="shared" si="23"/>
        <v>0</v>
      </c>
      <c r="H105" s="50">
        <f t="shared" si="23"/>
        <v>0</v>
      </c>
      <c r="I105" s="50">
        <f t="shared" si="23"/>
        <v>0</v>
      </c>
      <c r="J105" s="50">
        <f t="shared" si="23"/>
        <v>0</v>
      </c>
      <c r="K105" s="56">
        <f t="shared" si="18"/>
        <v>0</v>
      </c>
      <c r="L105" s="56">
        <f t="shared" si="18"/>
        <v>0</v>
      </c>
    </row>
    <row r="106" spans="1:13" ht="15.6" x14ac:dyDescent="0.25">
      <c r="A106" s="42"/>
      <c r="B106" s="43" t="s">
        <v>72</v>
      </c>
      <c r="C106" s="42"/>
      <c r="D106" s="42"/>
      <c r="E106" s="54">
        <f t="shared" ref="E106:J106" si="24">E105+E100+E91+E88+E85+E77+E69+E58+E49+E40+E29+E19+E10</f>
        <v>126.9</v>
      </c>
      <c r="F106" s="54">
        <f t="shared" si="24"/>
        <v>35.685630000000003</v>
      </c>
      <c r="G106" s="54">
        <f t="shared" si="24"/>
        <v>27.299999999999997</v>
      </c>
      <c r="H106" s="54">
        <f t="shared" si="24"/>
        <v>20.407230000000002</v>
      </c>
      <c r="I106" s="54">
        <f t="shared" si="24"/>
        <v>18.2</v>
      </c>
      <c r="J106" s="54">
        <f t="shared" si="24"/>
        <v>3.0236400000000003</v>
      </c>
      <c r="K106" s="59">
        <f t="shared" si="18"/>
        <v>172.39999999999998</v>
      </c>
      <c r="L106" s="59">
        <f t="shared" si="18"/>
        <v>59.116500000000002</v>
      </c>
    </row>
    <row r="108" spans="1:13" ht="9.75" customHeight="1" x14ac:dyDescent="0.25"/>
    <row r="109" spans="1:13" x14ac:dyDescent="0.25">
      <c r="J109" s="232" t="s">
        <v>74</v>
      </c>
      <c r="K109" s="232"/>
      <c r="L109" s="232"/>
      <c r="M109" s="70"/>
    </row>
    <row r="110" spans="1:13" ht="16.5" customHeight="1" x14ac:dyDescent="0.25">
      <c r="D110" s="68"/>
      <c r="E110" s="68"/>
      <c r="F110" s="68"/>
      <c r="G110" s="68"/>
      <c r="H110" s="68"/>
      <c r="J110" s="232" t="s">
        <v>75</v>
      </c>
      <c r="K110" s="232"/>
      <c r="L110" s="232"/>
      <c r="M110" s="47"/>
    </row>
    <row r="111" spans="1:13" ht="15.6" x14ac:dyDescent="0.3">
      <c r="B111" s="44" t="s">
        <v>73</v>
      </c>
    </row>
    <row r="112" spans="1:13" ht="16.5" customHeight="1" x14ac:dyDescent="0.25">
      <c r="A112" s="1">
        <v>1</v>
      </c>
      <c r="B112" s="228" t="s">
        <v>91</v>
      </c>
      <c r="C112" s="228"/>
      <c r="D112" s="228"/>
      <c r="E112" s="228"/>
      <c r="F112" s="228"/>
      <c r="G112" s="228"/>
      <c r="H112" s="228"/>
      <c r="I112" s="228"/>
    </row>
    <row r="113" spans="1:12" x14ac:dyDescent="0.25">
      <c r="B113" s="1" t="s">
        <v>88</v>
      </c>
    </row>
    <row r="114" spans="1:12" ht="15.6" x14ac:dyDescent="0.3">
      <c r="B114" s="1" t="s">
        <v>89</v>
      </c>
      <c r="D114" s="69"/>
      <c r="E114" s="69"/>
      <c r="F114" s="69"/>
      <c r="G114" s="69"/>
      <c r="H114" s="69"/>
      <c r="I114" s="69"/>
      <c r="J114" s="69"/>
      <c r="K114" s="69"/>
      <c r="L114" s="69"/>
    </row>
    <row r="115" spans="1:12" x14ac:dyDescent="0.25">
      <c r="B115" s="1" t="s">
        <v>90</v>
      </c>
    </row>
    <row r="116" spans="1:12" ht="15.6" x14ac:dyDescent="0.3">
      <c r="A116" s="1">
        <v>2</v>
      </c>
      <c r="B116" s="229" t="s">
        <v>92</v>
      </c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</row>
    <row r="117" spans="1:12" ht="15.6" x14ac:dyDescent="0.3">
      <c r="B117" s="230" t="s">
        <v>96</v>
      </c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</row>
  </sheetData>
  <mergeCells count="18">
    <mergeCell ref="J110:L110"/>
    <mergeCell ref="B112:I112"/>
    <mergeCell ref="B116:L116"/>
    <mergeCell ref="B117:L117"/>
    <mergeCell ref="M4:M6"/>
    <mergeCell ref="E5:F5"/>
    <mergeCell ref="G5:H5"/>
    <mergeCell ref="I5:J5"/>
    <mergeCell ref="K5:L5"/>
    <mergeCell ref="J109:L109"/>
    <mergeCell ref="A1:L1"/>
    <mergeCell ref="A2:L2"/>
    <mergeCell ref="A3:L3"/>
    <mergeCell ref="A4:A6"/>
    <mergeCell ref="B4:B6"/>
    <mergeCell ref="C4:C6"/>
    <mergeCell ref="D4:D6"/>
    <mergeCell ref="E4:L4"/>
  </mergeCells>
  <pageMargins left="0.23622047244094491" right="0.11811023622047245" top="0.74803149606299213" bottom="0.74803149606299213" header="0.31496062992125984" footer="0.31496062992125984"/>
  <pageSetup paperSize="9" scale="85" orientation="portrait" verticalDpi="0" r:id="rId1"/>
  <rowBreaks count="1" manualBreakCount="1">
    <brk id="8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opLeftCell="A43" workbookViewId="0">
      <selection activeCell="F52" sqref="F52"/>
    </sheetView>
  </sheetViews>
  <sheetFormatPr defaultColWidth="9.109375" defaultRowHeight="15" x14ac:dyDescent="0.25"/>
  <cols>
    <col min="1" max="1" width="5.5546875" style="1" customWidth="1"/>
    <col min="2" max="2" width="34.109375" style="1" customWidth="1"/>
    <col min="3" max="3" width="5.5546875" style="1" customWidth="1"/>
    <col min="4" max="4" width="10.33203125" style="1" customWidth="1"/>
    <col min="5" max="5" width="9.33203125" style="1" customWidth="1"/>
    <col min="6" max="6" width="7.6640625" style="1" customWidth="1"/>
    <col min="7" max="7" width="9.33203125" style="1" customWidth="1"/>
    <col min="8" max="8" width="7.33203125" style="1" customWidth="1"/>
    <col min="9" max="9" width="9.5546875" style="1" customWidth="1"/>
    <col min="10" max="10" width="7.5546875" style="1" customWidth="1"/>
    <col min="11" max="11" width="9.33203125" style="1" customWidth="1"/>
    <col min="12" max="12" width="8.109375" style="1" customWidth="1"/>
    <col min="13" max="16384" width="9.109375" style="1"/>
  </cols>
  <sheetData>
    <row r="1" spans="1:13" ht="15.6" x14ac:dyDescent="0.3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3" ht="15.6" x14ac:dyDescent="0.3">
      <c r="A2" s="223" t="s">
        <v>98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3" ht="21.75" customHeight="1" x14ac:dyDescent="0.3">
      <c r="A3" s="231" t="s">
        <v>97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3" ht="20.25" customHeight="1" x14ac:dyDescent="0.25">
      <c r="A4" s="224" t="s">
        <v>1</v>
      </c>
      <c r="B4" s="224" t="s">
        <v>2</v>
      </c>
      <c r="C4" s="224" t="s">
        <v>3</v>
      </c>
      <c r="D4" s="224" t="s">
        <v>105</v>
      </c>
      <c r="E4" s="226" t="s">
        <v>99</v>
      </c>
      <c r="F4" s="226"/>
      <c r="G4" s="226"/>
      <c r="H4" s="226"/>
      <c r="I4" s="226"/>
      <c r="J4" s="226"/>
      <c r="K4" s="226"/>
      <c r="L4" s="226"/>
      <c r="M4" s="227"/>
    </row>
    <row r="5" spans="1:13" ht="15.6" x14ac:dyDescent="0.25">
      <c r="A5" s="225"/>
      <c r="B5" s="225"/>
      <c r="C5" s="225"/>
      <c r="D5" s="225"/>
      <c r="E5" s="226" t="s">
        <v>4</v>
      </c>
      <c r="F5" s="226"/>
      <c r="G5" s="226" t="s">
        <v>5</v>
      </c>
      <c r="H5" s="226"/>
      <c r="I5" s="226" t="s">
        <v>6</v>
      </c>
      <c r="J5" s="226"/>
      <c r="K5" s="226" t="s">
        <v>7</v>
      </c>
      <c r="L5" s="226"/>
      <c r="M5" s="227"/>
    </row>
    <row r="6" spans="1:13" ht="15.6" x14ac:dyDescent="0.25">
      <c r="A6" s="225"/>
      <c r="B6" s="225"/>
      <c r="C6" s="225"/>
      <c r="D6" s="225"/>
      <c r="E6" s="71" t="s">
        <v>8</v>
      </c>
      <c r="F6" s="71" t="s">
        <v>9</v>
      </c>
      <c r="G6" s="71" t="s">
        <v>8</v>
      </c>
      <c r="H6" s="71" t="s">
        <v>9</v>
      </c>
      <c r="I6" s="71" t="s">
        <v>8</v>
      </c>
      <c r="J6" s="71" t="s">
        <v>9</v>
      </c>
      <c r="K6" s="71" t="s">
        <v>8</v>
      </c>
      <c r="L6" s="71" t="s">
        <v>9</v>
      </c>
      <c r="M6" s="227"/>
    </row>
    <row r="7" spans="1:13" ht="15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3" ht="31.2" x14ac:dyDescent="0.3">
      <c r="A8" s="4" t="s">
        <v>10</v>
      </c>
      <c r="B8" s="3" t="s">
        <v>11</v>
      </c>
      <c r="C8" s="3"/>
      <c r="D8" s="4"/>
      <c r="E8" s="5"/>
      <c r="F8" s="6"/>
      <c r="G8" s="6"/>
      <c r="H8" s="6"/>
      <c r="I8" s="6"/>
      <c r="J8" s="6"/>
      <c r="K8" s="57"/>
      <c r="L8" s="57"/>
    </row>
    <row r="9" spans="1:13" ht="30" x14ac:dyDescent="0.25">
      <c r="A9" s="7">
        <v>1</v>
      </c>
      <c r="B9" s="8" t="s">
        <v>83</v>
      </c>
      <c r="C9" s="7" t="s">
        <v>12</v>
      </c>
      <c r="D9" s="9">
        <v>100</v>
      </c>
      <c r="E9" s="10"/>
      <c r="F9" s="10"/>
      <c r="G9" s="10"/>
      <c r="H9" s="10"/>
      <c r="I9" s="10"/>
      <c r="J9" s="10"/>
      <c r="K9" s="9">
        <f>E9+G9+I9</f>
        <v>0</v>
      </c>
      <c r="L9" s="9">
        <f>F9+H9+J9</f>
        <v>0</v>
      </c>
    </row>
    <row r="10" spans="1:13" ht="15.6" x14ac:dyDescent="0.25">
      <c r="A10" s="12"/>
      <c r="B10" s="25" t="s">
        <v>100</v>
      </c>
      <c r="C10" s="12"/>
      <c r="D10" s="13"/>
      <c r="E10" s="13">
        <f>E9</f>
        <v>0</v>
      </c>
      <c r="F10" s="13">
        <f t="shared" ref="F10:J10" si="0">F9</f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ref="K10:L78" si="1">E10+G10+I10</f>
        <v>0</v>
      </c>
      <c r="L10" s="13">
        <f t="shared" si="1"/>
        <v>0</v>
      </c>
    </row>
    <row r="11" spans="1:13" ht="31.2" x14ac:dyDescent="0.25">
      <c r="A11" s="4" t="s">
        <v>13</v>
      </c>
      <c r="B11" s="14" t="s">
        <v>14</v>
      </c>
      <c r="C11" s="4"/>
      <c r="D11" s="9"/>
      <c r="E11" s="10"/>
      <c r="F11" s="10"/>
      <c r="G11" s="10"/>
      <c r="H11" s="10"/>
      <c r="I11" s="10"/>
      <c r="J11" s="10"/>
      <c r="K11" s="9">
        <f t="shared" si="1"/>
        <v>0</v>
      </c>
      <c r="L11" s="9">
        <f t="shared" si="1"/>
        <v>0</v>
      </c>
    </row>
    <row r="12" spans="1:13" ht="30" x14ac:dyDescent="0.25">
      <c r="A12" s="7">
        <v>1</v>
      </c>
      <c r="B12" s="11" t="s">
        <v>115</v>
      </c>
      <c r="C12" s="7" t="s">
        <v>16</v>
      </c>
      <c r="D12" s="60">
        <v>0.17599999999999999</v>
      </c>
      <c r="E12" s="10">
        <v>0.4</v>
      </c>
      <c r="F12" s="10">
        <f t="shared" ref="F12:F18" si="2">E12*D12</f>
        <v>7.0400000000000004E-2</v>
      </c>
      <c r="G12" s="10">
        <v>0.2</v>
      </c>
      <c r="H12" s="10">
        <f t="shared" ref="H12:H18" si="3">G12*D12</f>
        <v>3.5200000000000002E-2</v>
      </c>
      <c r="I12" s="10">
        <v>0.2</v>
      </c>
      <c r="J12" s="10">
        <f t="shared" ref="J12:J18" si="4">I12*D12</f>
        <v>3.5200000000000002E-2</v>
      </c>
      <c r="K12" s="9">
        <f t="shared" si="1"/>
        <v>0.8</v>
      </c>
      <c r="L12" s="9">
        <f t="shared" si="1"/>
        <v>0.14080000000000001</v>
      </c>
    </row>
    <row r="13" spans="1:13" x14ac:dyDescent="0.25">
      <c r="A13" s="7">
        <v>2</v>
      </c>
      <c r="B13" s="11" t="s">
        <v>18</v>
      </c>
      <c r="C13" s="7" t="s">
        <v>16</v>
      </c>
      <c r="D13" s="60">
        <v>8.4000000000000005E-2</v>
      </c>
      <c r="E13" s="10">
        <v>6.3</v>
      </c>
      <c r="F13" s="10">
        <f t="shared" si="2"/>
        <v>0.5292</v>
      </c>
      <c r="G13" s="10">
        <v>1.2</v>
      </c>
      <c r="H13" s="10">
        <f t="shared" si="3"/>
        <v>0.1008</v>
      </c>
      <c r="I13" s="10">
        <v>0.8</v>
      </c>
      <c r="J13" s="10">
        <f t="shared" si="4"/>
        <v>6.720000000000001E-2</v>
      </c>
      <c r="K13" s="9">
        <f t="shared" si="1"/>
        <v>8.3000000000000007</v>
      </c>
      <c r="L13" s="9">
        <f t="shared" si="1"/>
        <v>0.69720000000000004</v>
      </c>
    </row>
    <row r="14" spans="1:13" x14ac:dyDescent="0.25">
      <c r="A14" s="7">
        <v>3</v>
      </c>
      <c r="B14" s="11" t="s">
        <v>19</v>
      </c>
      <c r="C14" s="7" t="s">
        <v>16</v>
      </c>
      <c r="D14" s="60">
        <v>0.16003999999999999</v>
      </c>
      <c r="E14" s="10">
        <v>6.3</v>
      </c>
      <c r="F14" s="10">
        <f t="shared" si="2"/>
        <v>1.0082519999999999</v>
      </c>
      <c r="G14" s="10">
        <v>1.2</v>
      </c>
      <c r="H14" s="10">
        <f t="shared" si="3"/>
        <v>0.19204799999999997</v>
      </c>
      <c r="I14" s="10">
        <v>0.8</v>
      </c>
      <c r="J14" s="10">
        <f t="shared" si="4"/>
        <v>0.12803200000000001</v>
      </c>
      <c r="K14" s="9">
        <f t="shared" si="1"/>
        <v>8.3000000000000007</v>
      </c>
      <c r="L14" s="9">
        <f t="shared" si="1"/>
        <v>1.3283319999999998</v>
      </c>
    </row>
    <row r="15" spans="1:13" ht="67.5" customHeight="1" x14ac:dyDescent="0.25">
      <c r="A15" s="7">
        <v>4</v>
      </c>
      <c r="B15" s="11" t="s">
        <v>114</v>
      </c>
      <c r="C15" s="7" t="s">
        <v>16</v>
      </c>
      <c r="D15" s="60">
        <v>9.6000000000000002E-2</v>
      </c>
      <c r="E15" s="80">
        <v>1.4</v>
      </c>
      <c r="F15" s="80">
        <f t="shared" si="2"/>
        <v>0.13439999999999999</v>
      </c>
      <c r="G15" s="80">
        <v>0.8</v>
      </c>
      <c r="H15" s="80">
        <f t="shared" si="3"/>
        <v>7.6800000000000007E-2</v>
      </c>
      <c r="I15" s="80">
        <v>0.4</v>
      </c>
      <c r="J15" s="80">
        <f t="shared" si="4"/>
        <v>3.8400000000000004E-2</v>
      </c>
      <c r="K15" s="79">
        <f t="shared" si="1"/>
        <v>2.6</v>
      </c>
      <c r="L15" s="79">
        <f t="shared" si="1"/>
        <v>0.24959999999999999</v>
      </c>
    </row>
    <row r="16" spans="1:13" x14ac:dyDescent="0.25">
      <c r="A16" s="7">
        <v>5</v>
      </c>
      <c r="B16" s="11" t="s">
        <v>27</v>
      </c>
      <c r="C16" s="7" t="s">
        <v>16</v>
      </c>
      <c r="D16" s="60">
        <v>0.25440000000000002</v>
      </c>
      <c r="E16" s="10">
        <v>0</v>
      </c>
      <c r="F16" s="10">
        <f t="shared" si="2"/>
        <v>0</v>
      </c>
      <c r="G16" s="10">
        <v>0</v>
      </c>
      <c r="H16" s="10">
        <f t="shared" si="3"/>
        <v>0</v>
      </c>
      <c r="I16" s="10">
        <v>0</v>
      </c>
      <c r="J16" s="10">
        <f t="shared" si="4"/>
        <v>0</v>
      </c>
      <c r="K16" s="9">
        <f t="shared" si="1"/>
        <v>0</v>
      </c>
      <c r="L16" s="9">
        <f t="shared" si="1"/>
        <v>0</v>
      </c>
    </row>
    <row r="17" spans="1:12" x14ac:dyDescent="0.25">
      <c r="A17" s="7">
        <v>6</v>
      </c>
      <c r="B17" s="11" t="s">
        <v>26</v>
      </c>
      <c r="C17" s="7" t="s">
        <v>16</v>
      </c>
      <c r="D17" s="61">
        <v>0.19919999999999999</v>
      </c>
      <c r="E17" s="10"/>
      <c r="F17" s="10">
        <f t="shared" si="2"/>
        <v>0</v>
      </c>
      <c r="G17" s="10"/>
      <c r="H17" s="10">
        <f t="shared" si="3"/>
        <v>0</v>
      </c>
      <c r="I17" s="10"/>
      <c r="J17" s="10">
        <f t="shared" si="4"/>
        <v>0</v>
      </c>
      <c r="K17" s="9">
        <f t="shared" si="1"/>
        <v>0</v>
      </c>
      <c r="L17" s="9">
        <f t="shared" si="1"/>
        <v>0</v>
      </c>
    </row>
    <row r="18" spans="1:12" ht="30" x14ac:dyDescent="0.25">
      <c r="A18" s="7">
        <v>7</v>
      </c>
      <c r="B18" s="11" t="s">
        <v>103</v>
      </c>
      <c r="C18" s="7" t="s">
        <v>16</v>
      </c>
      <c r="D18" s="60">
        <v>0.2</v>
      </c>
      <c r="E18" s="10">
        <v>6.6</v>
      </c>
      <c r="F18" s="10">
        <f t="shared" si="2"/>
        <v>1.32</v>
      </c>
      <c r="G18" s="10">
        <v>2</v>
      </c>
      <c r="H18" s="10">
        <f t="shared" si="3"/>
        <v>0.4</v>
      </c>
      <c r="I18" s="10">
        <v>1.4</v>
      </c>
      <c r="J18" s="10">
        <f t="shared" si="4"/>
        <v>0.27999999999999997</v>
      </c>
      <c r="K18" s="9">
        <f t="shared" si="1"/>
        <v>10</v>
      </c>
      <c r="L18" s="9">
        <f t="shared" si="1"/>
        <v>2</v>
      </c>
    </row>
    <row r="19" spans="1:12" ht="15.6" x14ac:dyDescent="0.25">
      <c r="A19" s="12" t="s">
        <v>20</v>
      </c>
      <c r="B19" s="25" t="s">
        <v>100</v>
      </c>
      <c r="C19" s="12"/>
      <c r="D19" s="12"/>
      <c r="E19" s="52">
        <f>E12+E13+E14+E15+E16+E17+E18</f>
        <v>21</v>
      </c>
      <c r="F19" s="52">
        <f t="shared" ref="F19:L19" si="5">F12+F13+F14+F15+F16+F17+F18</f>
        <v>3.062252</v>
      </c>
      <c r="G19" s="52">
        <f t="shared" si="5"/>
        <v>5.3999999999999995</v>
      </c>
      <c r="H19" s="52">
        <f t="shared" si="5"/>
        <v>0.80484800000000001</v>
      </c>
      <c r="I19" s="52">
        <f t="shared" si="5"/>
        <v>3.6</v>
      </c>
      <c r="J19" s="52">
        <f t="shared" si="5"/>
        <v>0.54883199999999999</v>
      </c>
      <c r="K19" s="52">
        <f t="shared" si="5"/>
        <v>30.000000000000004</v>
      </c>
      <c r="L19" s="52">
        <f t="shared" si="5"/>
        <v>4.4159319999999997</v>
      </c>
    </row>
    <row r="20" spans="1:12" ht="15.6" x14ac:dyDescent="0.25">
      <c r="A20" s="4" t="s">
        <v>21</v>
      </c>
      <c r="B20" s="3" t="s">
        <v>22</v>
      </c>
      <c r="C20" s="16"/>
      <c r="D20" s="9"/>
      <c r="E20" s="10"/>
      <c r="F20" s="10"/>
      <c r="G20" s="10"/>
      <c r="H20" s="10"/>
      <c r="I20" s="10"/>
      <c r="J20" s="10"/>
      <c r="K20" s="9">
        <f t="shared" si="1"/>
        <v>0</v>
      </c>
      <c r="L20" s="9">
        <f t="shared" si="1"/>
        <v>0</v>
      </c>
    </row>
    <row r="21" spans="1:12" x14ac:dyDescent="0.25">
      <c r="A21" s="17">
        <v>1</v>
      </c>
      <c r="B21" s="11" t="s">
        <v>15</v>
      </c>
      <c r="C21" s="7" t="s">
        <v>16</v>
      </c>
      <c r="D21" s="62">
        <v>3.2800000000000003E-2</v>
      </c>
      <c r="E21" s="23"/>
      <c r="F21" s="10"/>
      <c r="G21" s="10"/>
      <c r="H21" s="10"/>
      <c r="I21" s="10"/>
      <c r="J21" s="10"/>
      <c r="K21" s="63">
        <f t="shared" si="1"/>
        <v>0</v>
      </c>
      <c r="L21" s="63">
        <f t="shared" si="1"/>
        <v>0</v>
      </c>
    </row>
    <row r="22" spans="1:12" ht="30" x14ac:dyDescent="0.25">
      <c r="A22" s="17">
        <v>2</v>
      </c>
      <c r="B22" s="11" t="s">
        <v>23</v>
      </c>
      <c r="C22" s="7" t="s">
        <v>16</v>
      </c>
      <c r="D22" s="62">
        <v>3.2000000000000001E-2</v>
      </c>
      <c r="E22" s="23"/>
      <c r="F22" s="10"/>
      <c r="G22" s="10"/>
      <c r="H22" s="10"/>
      <c r="I22" s="10"/>
      <c r="J22" s="10"/>
      <c r="K22" s="63">
        <f t="shared" si="1"/>
        <v>0</v>
      </c>
      <c r="L22" s="63">
        <f t="shared" si="1"/>
        <v>0</v>
      </c>
    </row>
    <row r="23" spans="1:12" x14ac:dyDescent="0.25">
      <c r="A23" s="17">
        <v>3</v>
      </c>
      <c r="B23" s="11" t="s">
        <v>24</v>
      </c>
      <c r="C23" s="7" t="s">
        <v>25</v>
      </c>
      <c r="D23" s="62">
        <v>3.2000000000000001E-2</v>
      </c>
      <c r="E23" s="23"/>
      <c r="F23" s="10"/>
      <c r="G23" s="10"/>
      <c r="H23" s="10"/>
      <c r="I23" s="10"/>
      <c r="J23" s="10"/>
      <c r="K23" s="63">
        <f t="shared" si="1"/>
        <v>0</v>
      </c>
      <c r="L23" s="63">
        <f t="shared" si="1"/>
        <v>0</v>
      </c>
    </row>
    <row r="24" spans="1:12" x14ac:dyDescent="0.25">
      <c r="A24" s="17">
        <v>4</v>
      </c>
      <c r="B24" s="11" t="s">
        <v>17</v>
      </c>
      <c r="C24" s="7" t="s">
        <v>16</v>
      </c>
      <c r="D24" s="62">
        <v>5.8659999999999997E-2</v>
      </c>
      <c r="E24" s="23"/>
      <c r="F24" s="10"/>
      <c r="G24" s="10"/>
      <c r="H24" s="10"/>
      <c r="I24" s="10"/>
      <c r="J24" s="10"/>
      <c r="K24" s="63">
        <f t="shared" si="1"/>
        <v>0</v>
      </c>
      <c r="L24" s="63">
        <f t="shared" si="1"/>
        <v>0</v>
      </c>
    </row>
    <row r="25" spans="1:12" x14ac:dyDescent="0.25">
      <c r="A25" s="17">
        <v>5</v>
      </c>
      <c r="B25" s="11" t="s">
        <v>18</v>
      </c>
      <c r="C25" s="7" t="s">
        <v>16</v>
      </c>
      <c r="D25" s="62">
        <v>2.8000000000000001E-2</v>
      </c>
      <c r="E25" s="23"/>
      <c r="F25" s="10"/>
      <c r="G25" s="10"/>
      <c r="H25" s="10"/>
      <c r="I25" s="10"/>
      <c r="J25" s="10"/>
      <c r="K25" s="63">
        <f t="shared" si="1"/>
        <v>0</v>
      </c>
      <c r="L25" s="63">
        <f t="shared" si="1"/>
        <v>0</v>
      </c>
    </row>
    <row r="26" spans="1:12" x14ac:dyDescent="0.25">
      <c r="A26" s="17">
        <v>6</v>
      </c>
      <c r="B26" s="11" t="s">
        <v>27</v>
      </c>
      <c r="C26" s="7" t="s">
        <v>16</v>
      </c>
      <c r="D26" s="62">
        <v>8.48E-2</v>
      </c>
      <c r="E26" s="23"/>
      <c r="F26" s="10"/>
      <c r="G26" s="10"/>
      <c r="H26" s="10"/>
      <c r="I26" s="10"/>
      <c r="J26" s="10"/>
      <c r="K26" s="63">
        <f t="shared" si="1"/>
        <v>0</v>
      </c>
      <c r="L26" s="63">
        <f t="shared" si="1"/>
        <v>0</v>
      </c>
    </row>
    <row r="27" spans="1:12" ht="21.75" customHeight="1" x14ac:dyDescent="0.25">
      <c r="A27" s="17">
        <v>7</v>
      </c>
      <c r="B27" s="11" t="s">
        <v>19</v>
      </c>
      <c r="C27" s="7" t="s">
        <v>16</v>
      </c>
      <c r="D27" s="62">
        <v>5.3339999999999999E-2</v>
      </c>
      <c r="E27" s="23"/>
      <c r="F27" s="10"/>
      <c r="G27" s="10"/>
      <c r="H27" s="10"/>
      <c r="I27" s="10"/>
      <c r="J27" s="10"/>
      <c r="K27" s="63">
        <f t="shared" si="1"/>
        <v>0</v>
      </c>
      <c r="L27" s="63">
        <f t="shared" si="1"/>
        <v>0</v>
      </c>
    </row>
    <row r="28" spans="1:12" ht="15.75" customHeight="1" x14ac:dyDescent="0.25">
      <c r="A28" s="17">
        <v>8</v>
      </c>
      <c r="B28" s="18" t="s">
        <v>28</v>
      </c>
      <c r="C28" s="19" t="s">
        <v>16</v>
      </c>
      <c r="D28" s="62">
        <v>2.5999999999999999E-2</v>
      </c>
      <c r="E28" s="23"/>
      <c r="F28" s="10"/>
      <c r="G28" s="10"/>
      <c r="H28" s="10"/>
      <c r="I28" s="10"/>
      <c r="J28" s="10"/>
      <c r="K28" s="63">
        <f t="shared" si="1"/>
        <v>0</v>
      </c>
      <c r="L28" s="63">
        <f t="shared" si="1"/>
        <v>0</v>
      </c>
    </row>
    <row r="29" spans="1:12" ht="15.6" x14ac:dyDescent="0.25">
      <c r="A29" s="12"/>
      <c r="B29" s="25" t="s">
        <v>100</v>
      </c>
      <c r="C29" s="20"/>
      <c r="D29" s="20"/>
      <c r="E29" s="51">
        <f>E21+E22+E23+E24+E25+E26+E27+E28</f>
        <v>0</v>
      </c>
      <c r="F29" s="51">
        <f t="shared" ref="F29:J29" si="6">F21+F22+F23+F24+F25+F26+F27+F28</f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6">
        <f t="shared" si="1"/>
        <v>0</v>
      </c>
      <c r="L29" s="56">
        <f t="shared" si="1"/>
        <v>0</v>
      </c>
    </row>
    <row r="30" spans="1:12" ht="15.6" x14ac:dyDescent="0.25">
      <c r="A30" s="4" t="s">
        <v>29</v>
      </c>
      <c r="B30" s="3" t="s">
        <v>30</v>
      </c>
      <c r="C30" s="7"/>
      <c r="D30" s="9"/>
      <c r="E30" s="10"/>
      <c r="F30" s="10"/>
      <c r="G30" s="10"/>
      <c r="H30" s="10"/>
      <c r="I30" s="10"/>
      <c r="J30" s="10"/>
      <c r="K30" s="9">
        <f t="shared" si="1"/>
        <v>0</v>
      </c>
      <c r="L30" s="9">
        <f t="shared" si="1"/>
        <v>0</v>
      </c>
    </row>
    <row r="31" spans="1:12" x14ac:dyDescent="0.25">
      <c r="A31" s="17">
        <v>1</v>
      </c>
      <c r="B31" s="11" t="s">
        <v>15</v>
      </c>
      <c r="C31" s="7" t="s">
        <v>16</v>
      </c>
      <c r="D31" s="62">
        <v>3.2800000000000003E-2</v>
      </c>
      <c r="E31" s="10"/>
      <c r="F31" s="10"/>
      <c r="G31" s="10"/>
      <c r="H31" s="10"/>
      <c r="I31" s="10"/>
      <c r="J31" s="10"/>
      <c r="K31" s="63">
        <f t="shared" si="1"/>
        <v>0</v>
      </c>
      <c r="L31" s="63">
        <f t="shared" si="1"/>
        <v>0</v>
      </c>
    </row>
    <row r="32" spans="1:12" ht="30" x14ac:dyDescent="0.25">
      <c r="A32" s="17">
        <v>2</v>
      </c>
      <c r="B32" s="11" t="s">
        <v>23</v>
      </c>
      <c r="C32" s="7" t="s">
        <v>16</v>
      </c>
      <c r="D32" s="62">
        <v>3.2000000000000001E-2</v>
      </c>
      <c r="E32" s="10"/>
      <c r="F32" s="10"/>
      <c r="G32" s="10"/>
      <c r="H32" s="10"/>
      <c r="I32" s="10"/>
      <c r="J32" s="10"/>
      <c r="K32" s="63">
        <f t="shared" si="1"/>
        <v>0</v>
      </c>
      <c r="L32" s="63">
        <f t="shared" si="1"/>
        <v>0</v>
      </c>
    </row>
    <row r="33" spans="1:12" x14ac:dyDescent="0.25">
      <c r="A33" s="17">
        <v>3</v>
      </c>
      <c r="B33" s="11" t="s">
        <v>24</v>
      </c>
      <c r="C33" s="7" t="s">
        <v>25</v>
      </c>
      <c r="D33" s="62">
        <v>3.2000000000000001E-2</v>
      </c>
      <c r="E33" s="10"/>
      <c r="F33" s="10"/>
      <c r="G33" s="10"/>
      <c r="H33" s="10"/>
      <c r="I33" s="10"/>
      <c r="J33" s="10"/>
      <c r="K33" s="63">
        <f t="shared" si="1"/>
        <v>0</v>
      </c>
      <c r="L33" s="63">
        <f t="shared" si="1"/>
        <v>0</v>
      </c>
    </row>
    <row r="34" spans="1:12" x14ac:dyDescent="0.25">
      <c r="A34" s="17">
        <v>4</v>
      </c>
      <c r="B34" s="11" t="s">
        <v>17</v>
      </c>
      <c r="C34" s="7" t="s">
        <v>16</v>
      </c>
      <c r="D34" s="62">
        <v>5.8659999999999997E-2</v>
      </c>
      <c r="E34" s="10"/>
      <c r="F34" s="10"/>
      <c r="G34" s="10"/>
      <c r="H34" s="10"/>
      <c r="I34" s="10"/>
      <c r="J34" s="10"/>
      <c r="K34" s="63">
        <f t="shared" si="1"/>
        <v>0</v>
      </c>
      <c r="L34" s="63">
        <f t="shared" si="1"/>
        <v>0</v>
      </c>
    </row>
    <row r="35" spans="1:12" x14ac:dyDescent="0.25">
      <c r="A35" s="17">
        <v>5</v>
      </c>
      <c r="B35" s="11" t="s">
        <v>18</v>
      </c>
      <c r="C35" s="7" t="s">
        <v>16</v>
      </c>
      <c r="D35" s="62">
        <v>2.8000000000000001E-2</v>
      </c>
      <c r="E35" s="10"/>
      <c r="F35" s="10"/>
      <c r="G35" s="10"/>
      <c r="H35" s="10"/>
      <c r="I35" s="10"/>
      <c r="J35" s="10"/>
      <c r="K35" s="63">
        <f t="shared" si="1"/>
        <v>0</v>
      </c>
      <c r="L35" s="63">
        <f t="shared" si="1"/>
        <v>0</v>
      </c>
    </row>
    <row r="36" spans="1:12" x14ac:dyDescent="0.25">
      <c r="A36" s="17">
        <v>6</v>
      </c>
      <c r="B36" s="11" t="s">
        <v>26</v>
      </c>
      <c r="C36" s="7" t="s">
        <v>16</v>
      </c>
      <c r="D36" s="62">
        <v>6.6400000000000001E-2</v>
      </c>
      <c r="E36" s="10"/>
      <c r="F36" s="10"/>
      <c r="G36" s="10"/>
      <c r="H36" s="10"/>
      <c r="I36" s="10"/>
      <c r="J36" s="10"/>
      <c r="K36" s="63">
        <f t="shared" si="1"/>
        <v>0</v>
      </c>
      <c r="L36" s="63">
        <f t="shared" si="1"/>
        <v>0</v>
      </c>
    </row>
    <row r="37" spans="1:12" x14ac:dyDescent="0.25">
      <c r="A37" s="17">
        <v>7</v>
      </c>
      <c r="B37" s="11" t="s">
        <v>27</v>
      </c>
      <c r="C37" s="7" t="s">
        <v>16</v>
      </c>
      <c r="D37" s="62">
        <v>8.48E-2</v>
      </c>
      <c r="E37" s="10"/>
      <c r="F37" s="10"/>
      <c r="G37" s="10"/>
      <c r="H37" s="10"/>
      <c r="I37" s="10"/>
      <c r="J37" s="10"/>
      <c r="K37" s="63">
        <f t="shared" si="1"/>
        <v>0</v>
      </c>
      <c r="L37" s="63">
        <f t="shared" si="1"/>
        <v>0</v>
      </c>
    </row>
    <row r="38" spans="1:12" x14ac:dyDescent="0.25">
      <c r="A38" s="17">
        <v>8</v>
      </c>
      <c r="B38" s="11" t="s">
        <v>19</v>
      </c>
      <c r="C38" s="7" t="s">
        <v>16</v>
      </c>
      <c r="D38" s="62">
        <v>5.3339999999999999E-2</v>
      </c>
      <c r="E38" s="10"/>
      <c r="F38" s="10"/>
      <c r="G38" s="10"/>
      <c r="H38" s="10"/>
      <c r="I38" s="10"/>
      <c r="J38" s="10"/>
      <c r="K38" s="63">
        <f t="shared" si="1"/>
        <v>0</v>
      </c>
      <c r="L38" s="63">
        <f t="shared" si="1"/>
        <v>0</v>
      </c>
    </row>
    <row r="39" spans="1:12" x14ac:dyDescent="0.25">
      <c r="A39" s="17">
        <v>9</v>
      </c>
      <c r="B39" s="18" t="s">
        <v>28</v>
      </c>
      <c r="C39" s="19" t="s">
        <v>16</v>
      </c>
      <c r="D39" s="62">
        <v>2.5999999999999999E-2</v>
      </c>
      <c r="E39" s="10"/>
      <c r="F39" s="10"/>
      <c r="G39" s="10"/>
      <c r="H39" s="10"/>
      <c r="I39" s="10"/>
      <c r="J39" s="10"/>
      <c r="K39" s="63">
        <f t="shared" si="1"/>
        <v>0</v>
      </c>
      <c r="L39" s="63">
        <f t="shared" si="1"/>
        <v>0</v>
      </c>
    </row>
    <row r="40" spans="1:12" ht="15.6" x14ac:dyDescent="0.25">
      <c r="A40" s="12"/>
      <c r="B40" s="25" t="s">
        <v>100</v>
      </c>
      <c r="C40" s="12"/>
      <c r="D40" s="12"/>
      <c r="E40" s="52">
        <f>E31+E32+E33+E34+E35+E36+E38+E37+E39</f>
        <v>0</v>
      </c>
      <c r="F40" s="52">
        <f t="shared" ref="F40:J40" si="7">F31+F32+F33+F34+F35+F36+F38+F37+F39</f>
        <v>0</v>
      </c>
      <c r="G40" s="52">
        <f t="shared" si="7"/>
        <v>0</v>
      </c>
      <c r="H40" s="52">
        <f t="shared" si="7"/>
        <v>0</v>
      </c>
      <c r="I40" s="52">
        <f t="shared" si="7"/>
        <v>0</v>
      </c>
      <c r="J40" s="52">
        <f t="shared" si="7"/>
        <v>0</v>
      </c>
      <c r="K40" s="13">
        <f t="shared" si="1"/>
        <v>0</v>
      </c>
      <c r="L40" s="13">
        <f t="shared" si="1"/>
        <v>0</v>
      </c>
    </row>
    <row r="41" spans="1:12" ht="30.6" x14ac:dyDescent="0.25">
      <c r="A41" s="4" t="s">
        <v>31</v>
      </c>
      <c r="B41" s="14" t="s">
        <v>32</v>
      </c>
      <c r="C41" s="31"/>
      <c r="D41" s="9"/>
      <c r="E41" s="10"/>
      <c r="F41" s="10"/>
      <c r="G41" s="10"/>
      <c r="H41" s="10"/>
      <c r="I41" s="10"/>
      <c r="J41" s="10"/>
      <c r="K41" s="9">
        <f t="shared" si="1"/>
        <v>0</v>
      </c>
      <c r="L41" s="9">
        <f t="shared" si="1"/>
        <v>0</v>
      </c>
    </row>
    <row r="42" spans="1:12" ht="19.5" customHeight="1" x14ac:dyDescent="0.25">
      <c r="A42" s="7">
        <v>1</v>
      </c>
      <c r="B42" s="21" t="s">
        <v>33</v>
      </c>
      <c r="C42" s="19" t="s">
        <v>12</v>
      </c>
      <c r="D42" s="15">
        <v>0.10875</v>
      </c>
      <c r="E42" s="10"/>
      <c r="F42" s="10"/>
      <c r="G42" s="10"/>
      <c r="H42" s="10"/>
      <c r="I42" s="10"/>
      <c r="J42" s="10"/>
      <c r="K42" s="9">
        <f t="shared" si="1"/>
        <v>0</v>
      </c>
      <c r="L42" s="9">
        <f t="shared" si="1"/>
        <v>0</v>
      </c>
    </row>
    <row r="43" spans="1:12" ht="19.5" customHeight="1" x14ac:dyDescent="0.25">
      <c r="A43" s="17">
        <v>2</v>
      </c>
      <c r="B43" s="10" t="s">
        <v>34</v>
      </c>
      <c r="C43" s="22" t="s">
        <v>12</v>
      </c>
      <c r="D43" s="23">
        <v>0.85</v>
      </c>
      <c r="E43" s="10">
        <v>1</v>
      </c>
      <c r="F43" s="10">
        <f>E43*D43</f>
        <v>0.85</v>
      </c>
      <c r="G43" s="10">
        <v>1</v>
      </c>
      <c r="H43" s="10">
        <f>G43*D43</f>
        <v>0.85</v>
      </c>
      <c r="I43" s="10">
        <v>0</v>
      </c>
      <c r="J43" s="10">
        <f>I43*D43</f>
        <v>0</v>
      </c>
      <c r="K43" s="58">
        <f t="shared" si="1"/>
        <v>2</v>
      </c>
      <c r="L43" s="58">
        <f t="shared" si="1"/>
        <v>1.7</v>
      </c>
    </row>
    <row r="44" spans="1:12" ht="19.5" customHeight="1" x14ac:dyDescent="0.25">
      <c r="A44" s="7">
        <v>3</v>
      </c>
      <c r="B44" s="18" t="s">
        <v>35</v>
      </c>
      <c r="C44" s="7" t="s">
        <v>12</v>
      </c>
      <c r="D44" s="24">
        <v>0.28687499999999999</v>
      </c>
      <c r="E44" s="10"/>
      <c r="F44" s="10">
        <f t="shared" ref="F44:F48" si="8">E44*D44</f>
        <v>0</v>
      </c>
      <c r="G44" s="10"/>
      <c r="H44" s="10">
        <f t="shared" ref="H44:H48" si="9">G44*D44</f>
        <v>0</v>
      </c>
      <c r="I44" s="10"/>
      <c r="J44" s="10">
        <f t="shared" ref="J44:J48" si="10">I44*D44</f>
        <v>0</v>
      </c>
      <c r="K44" s="40">
        <f t="shared" si="1"/>
        <v>0</v>
      </c>
      <c r="L44" s="40">
        <f t="shared" si="1"/>
        <v>0</v>
      </c>
    </row>
    <row r="45" spans="1:12" ht="19.5" customHeight="1" x14ac:dyDescent="0.25">
      <c r="A45" s="17">
        <v>4</v>
      </c>
      <c r="B45" s="18" t="s">
        <v>36</v>
      </c>
      <c r="C45" s="7" t="s">
        <v>12</v>
      </c>
      <c r="D45" s="24">
        <v>0.75</v>
      </c>
      <c r="E45" s="10"/>
      <c r="F45" s="10">
        <f t="shared" si="8"/>
        <v>0</v>
      </c>
      <c r="G45" s="10"/>
      <c r="H45" s="10">
        <f t="shared" si="9"/>
        <v>0</v>
      </c>
      <c r="I45" s="10"/>
      <c r="J45" s="10">
        <f t="shared" si="10"/>
        <v>0</v>
      </c>
      <c r="K45" s="40">
        <f t="shared" si="1"/>
        <v>0</v>
      </c>
      <c r="L45" s="40">
        <f t="shared" si="1"/>
        <v>0</v>
      </c>
    </row>
    <row r="46" spans="1:12" ht="19.5" customHeight="1" x14ac:dyDescent="0.25">
      <c r="A46" s="7">
        <v>5</v>
      </c>
      <c r="B46" s="18" t="s">
        <v>37</v>
      </c>
      <c r="C46" s="7" t="s">
        <v>12</v>
      </c>
      <c r="D46" s="24">
        <v>1.6025</v>
      </c>
      <c r="E46" s="10"/>
      <c r="F46" s="10">
        <f t="shared" si="8"/>
        <v>0</v>
      </c>
      <c r="G46" s="10"/>
      <c r="H46" s="10">
        <f t="shared" si="9"/>
        <v>0</v>
      </c>
      <c r="I46" s="10"/>
      <c r="J46" s="10">
        <f t="shared" si="10"/>
        <v>0</v>
      </c>
      <c r="K46" s="40">
        <f t="shared" si="1"/>
        <v>0</v>
      </c>
      <c r="L46" s="40">
        <f t="shared" si="1"/>
        <v>0</v>
      </c>
    </row>
    <row r="47" spans="1:12" ht="19.5" customHeight="1" x14ac:dyDescent="0.25">
      <c r="A47" s="17">
        <v>6</v>
      </c>
      <c r="B47" s="18" t="s">
        <v>38</v>
      </c>
      <c r="C47" s="7" t="s">
        <v>12</v>
      </c>
      <c r="D47" s="24">
        <v>2.4424999999999999</v>
      </c>
      <c r="E47" s="10"/>
      <c r="F47" s="10">
        <f t="shared" si="8"/>
        <v>0</v>
      </c>
      <c r="G47" s="10"/>
      <c r="H47" s="10">
        <f t="shared" si="9"/>
        <v>0</v>
      </c>
      <c r="I47" s="10"/>
      <c r="J47" s="10">
        <f t="shared" si="10"/>
        <v>0</v>
      </c>
      <c r="K47" s="40">
        <f t="shared" si="1"/>
        <v>0</v>
      </c>
      <c r="L47" s="40">
        <f t="shared" si="1"/>
        <v>0</v>
      </c>
    </row>
    <row r="48" spans="1:12" ht="19.5" customHeight="1" x14ac:dyDescent="0.25">
      <c r="A48" s="7">
        <v>7</v>
      </c>
      <c r="B48" s="18" t="s">
        <v>39</v>
      </c>
      <c r="C48" s="7" t="s">
        <v>12</v>
      </c>
      <c r="D48" s="24">
        <v>3.8424999999999998</v>
      </c>
      <c r="E48" s="10"/>
      <c r="F48" s="10">
        <f t="shared" si="8"/>
        <v>0</v>
      </c>
      <c r="G48" s="10"/>
      <c r="H48" s="10">
        <f t="shared" si="9"/>
        <v>0</v>
      </c>
      <c r="I48" s="10"/>
      <c r="J48" s="10">
        <f t="shared" si="10"/>
        <v>0</v>
      </c>
      <c r="K48" s="40">
        <f t="shared" si="1"/>
        <v>0</v>
      </c>
      <c r="L48" s="40">
        <f t="shared" si="1"/>
        <v>0</v>
      </c>
    </row>
    <row r="49" spans="1:12" ht="15.6" x14ac:dyDescent="0.25">
      <c r="A49" s="17"/>
      <c r="B49" s="25" t="s">
        <v>100</v>
      </c>
      <c r="C49" s="20"/>
      <c r="D49" s="20"/>
      <c r="E49" s="51">
        <f>E42+E43+E44+E45+E46+E47+E48</f>
        <v>1</v>
      </c>
      <c r="F49" s="51">
        <f t="shared" ref="F49:J49" si="11">F42+F43+F44+F45+F46+F47+F48</f>
        <v>0.85</v>
      </c>
      <c r="G49" s="51">
        <f t="shared" si="11"/>
        <v>1</v>
      </c>
      <c r="H49" s="51">
        <f t="shared" si="11"/>
        <v>0.85</v>
      </c>
      <c r="I49" s="51">
        <f t="shared" si="11"/>
        <v>0</v>
      </c>
      <c r="J49" s="51">
        <f t="shared" si="11"/>
        <v>0</v>
      </c>
      <c r="K49" s="56">
        <f t="shared" si="1"/>
        <v>2</v>
      </c>
      <c r="L49" s="56">
        <f t="shared" si="1"/>
        <v>1.7</v>
      </c>
    </row>
    <row r="50" spans="1:12" ht="15.6" x14ac:dyDescent="0.25">
      <c r="A50" s="26" t="s">
        <v>40</v>
      </c>
      <c r="B50" s="3" t="s">
        <v>41</v>
      </c>
      <c r="C50" s="26"/>
      <c r="D50" s="9"/>
      <c r="E50" s="10"/>
      <c r="F50" s="10"/>
      <c r="G50" s="10"/>
      <c r="H50" s="10"/>
      <c r="I50" s="10"/>
      <c r="J50" s="10"/>
      <c r="K50" s="9">
        <f t="shared" si="1"/>
        <v>0</v>
      </c>
      <c r="L50" s="9">
        <f t="shared" si="1"/>
        <v>0</v>
      </c>
    </row>
    <row r="51" spans="1:12" ht="30" x14ac:dyDescent="0.25">
      <c r="A51" s="16">
        <v>1</v>
      </c>
      <c r="B51" s="11" t="s">
        <v>42</v>
      </c>
      <c r="C51" s="27" t="s">
        <v>25</v>
      </c>
      <c r="D51" s="15">
        <v>42.2</v>
      </c>
      <c r="E51" s="10">
        <v>0.2</v>
      </c>
      <c r="F51" s="10">
        <f>E51*D51</f>
        <v>8.4400000000000013</v>
      </c>
      <c r="G51" s="10">
        <v>0</v>
      </c>
      <c r="H51" s="10"/>
      <c r="I51" s="10"/>
      <c r="J51" s="10"/>
      <c r="K51" s="9">
        <f t="shared" si="1"/>
        <v>0.2</v>
      </c>
      <c r="L51" s="9">
        <f t="shared" si="1"/>
        <v>8.4400000000000013</v>
      </c>
    </row>
    <row r="52" spans="1:12" ht="30" x14ac:dyDescent="0.25">
      <c r="A52" s="16">
        <v>2</v>
      </c>
      <c r="B52" s="11" t="s">
        <v>43</v>
      </c>
      <c r="C52" s="27" t="s">
        <v>25</v>
      </c>
      <c r="D52" s="15">
        <v>7</v>
      </c>
      <c r="E52" s="10">
        <v>1</v>
      </c>
      <c r="F52" s="10">
        <f>E52*D52</f>
        <v>7</v>
      </c>
      <c r="G52" s="10"/>
      <c r="H52" s="10"/>
      <c r="I52" s="10"/>
      <c r="J52" s="10"/>
      <c r="K52" s="9">
        <f t="shared" si="1"/>
        <v>1</v>
      </c>
      <c r="L52" s="9">
        <f t="shared" si="1"/>
        <v>7</v>
      </c>
    </row>
    <row r="53" spans="1:12" ht="45" x14ac:dyDescent="0.25">
      <c r="A53" s="16">
        <v>3</v>
      </c>
      <c r="B53" s="11" t="s">
        <v>44</v>
      </c>
      <c r="C53" s="27"/>
      <c r="D53" s="15"/>
      <c r="E53" s="10"/>
      <c r="F53" s="10"/>
      <c r="G53" s="10"/>
      <c r="H53" s="10"/>
      <c r="I53" s="10"/>
      <c r="J53" s="10"/>
      <c r="K53" s="9">
        <f t="shared" si="1"/>
        <v>0</v>
      </c>
      <c r="L53" s="9">
        <f t="shared" si="1"/>
        <v>0</v>
      </c>
    </row>
    <row r="54" spans="1:12" x14ac:dyDescent="0.25">
      <c r="A54" s="16" t="s">
        <v>45</v>
      </c>
      <c r="B54" s="11" t="s">
        <v>46</v>
      </c>
      <c r="C54" s="27" t="s">
        <v>25</v>
      </c>
      <c r="D54" s="15">
        <v>13.5</v>
      </c>
      <c r="E54" s="10"/>
      <c r="F54" s="10"/>
      <c r="G54" s="10"/>
      <c r="H54" s="10"/>
      <c r="I54" s="10"/>
      <c r="J54" s="10"/>
      <c r="K54" s="9">
        <f t="shared" si="1"/>
        <v>0</v>
      </c>
      <c r="L54" s="9">
        <f t="shared" si="1"/>
        <v>0</v>
      </c>
    </row>
    <row r="55" spans="1:12" x14ac:dyDescent="0.25">
      <c r="A55" s="16" t="s">
        <v>47</v>
      </c>
      <c r="B55" s="11" t="s">
        <v>48</v>
      </c>
      <c r="C55" s="27" t="s">
        <v>25</v>
      </c>
      <c r="D55" s="15">
        <v>13.5</v>
      </c>
      <c r="E55" s="10"/>
      <c r="F55" s="10"/>
      <c r="G55" s="10"/>
      <c r="H55" s="10"/>
      <c r="I55" s="10"/>
      <c r="J55" s="10"/>
      <c r="K55" s="9">
        <f t="shared" si="1"/>
        <v>0</v>
      </c>
      <c r="L55" s="9">
        <f t="shared" si="1"/>
        <v>0</v>
      </c>
    </row>
    <row r="56" spans="1:12" x14ac:dyDescent="0.25">
      <c r="A56" s="16" t="s">
        <v>49</v>
      </c>
      <c r="B56" s="11" t="s">
        <v>50</v>
      </c>
      <c r="C56" s="27" t="s">
        <v>25</v>
      </c>
      <c r="D56" s="15">
        <v>7.9</v>
      </c>
      <c r="E56" s="10"/>
      <c r="F56" s="10"/>
      <c r="G56" s="10"/>
      <c r="H56" s="10"/>
      <c r="I56" s="10"/>
      <c r="J56" s="10"/>
      <c r="K56" s="9">
        <f t="shared" si="1"/>
        <v>0</v>
      </c>
      <c r="L56" s="9">
        <f t="shared" si="1"/>
        <v>0</v>
      </c>
    </row>
    <row r="57" spans="1:12" x14ac:dyDescent="0.25">
      <c r="A57" s="16">
        <v>4</v>
      </c>
      <c r="B57" s="11" t="s">
        <v>84</v>
      </c>
      <c r="C57" s="27" t="s">
        <v>25</v>
      </c>
      <c r="D57" s="15">
        <v>0.16</v>
      </c>
      <c r="E57" s="10"/>
      <c r="F57" s="10"/>
      <c r="G57" s="10"/>
      <c r="H57" s="10"/>
      <c r="I57" s="10"/>
      <c r="J57" s="10"/>
      <c r="K57" s="9">
        <f t="shared" si="1"/>
        <v>0</v>
      </c>
      <c r="L57" s="9">
        <f t="shared" si="1"/>
        <v>0</v>
      </c>
    </row>
    <row r="58" spans="1:12" ht="15.6" x14ac:dyDescent="0.25">
      <c r="A58" s="25"/>
      <c r="B58" s="25" t="s">
        <v>100</v>
      </c>
      <c r="C58" s="12"/>
      <c r="D58" s="28"/>
      <c r="E58" s="13">
        <f>E51+E52+E54+E55+E56+E57</f>
        <v>1.2</v>
      </c>
      <c r="F58" s="13">
        <f t="shared" ref="F58:J58" si="12">F51+F52+F54+F55+F56+F57</f>
        <v>15.440000000000001</v>
      </c>
      <c r="G58" s="13">
        <f t="shared" si="12"/>
        <v>0</v>
      </c>
      <c r="H58" s="13">
        <f t="shared" si="12"/>
        <v>0</v>
      </c>
      <c r="I58" s="13">
        <f t="shared" si="12"/>
        <v>0</v>
      </c>
      <c r="J58" s="13">
        <f t="shared" si="12"/>
        <v>0</v>
      </c>
      <c r="K58" s="13">
        <f t="shared" si="1"/>
        <v>1.2</v>
      </c>
      <c r="L58" s="13">
        <f t="shared" si="1"/>
        <v>15.440000000000001</v>
      </c>
    </row>
    <row r="59" spans="1:12" ht="15.6" x14ac:dyDescent="0.25">
      <c r="A59" s="26" t="s">
        <v>51</v>
      </c>
      <c r="B59" s="36" t="s">
        <v>93</v>
      </c>
      <c r="C59" s="16"/>
      <c r="D59" s="9"/>
      <c r="E59" s="10"/>
      <c r="F59" s="10"/>
      <c r="G59" s="10"/>
      <c r="H59" s="10"/>
      <c r="I59" s="10"/>
      <c r="J59" s="10"/>
      <c r="K59" s="9">
        <f t="shared" si="1"/>
        <v>0</v>
      </c>
      <c r="L59" s="9">
        <f t="shared" si="1"/>
        <v>0</v>
      </c>
    </row>
    <row r="60" spans="1:12" x14ac:dyDescent="0.25">
      <c r="A60" s="7">
        <v>1</v>
      </c>
      <c r="B60" s="37" t="s">
        <v>94</v>
      </c>
      <c r="C60" s="16"/>
      <c r="D60" s="9"/>
      <c r="E60" s="10"/>
      <c r="F60" s="10"/>
      <c r="G60" s="10"/>
      <c r="H60" s="10"/>
      <c r="I60" s="10"/>
      <c r="J60" s="10"/>
      <c r="K60" s="9">
        <f t="shared" si="1"/>
        <v>0</v>
      </c>
      <c r="L60" s="9">
        <f t="shared" si="1"/>
        <v>0</v>
      </c>
    </row>
    <row r="61" spans="1:12" x14ac:dyDescent="0.25">
      <c r="A61" s="7" t="s">
        <v>45</v>
      </c>
      <c r="B61" s="37" t="s">
        <v>4</v>
      </c>
      <c r="C61" s="16" t="s">
        <v>12</v>
      </c>
      <c r="D61" s="72">
        <v>0.75</v>
      </c>
      <c r="E61" s="10"/>
      <c r="F61" s="10"/>
      <c r="G61" s="10"/>
      <c r="H61" s="10"/>
      <c r="I61" s="10"/>
      <c r="J61" s="10"/>
      <c r="K61" s="9">
        <f t="shared" si="1"/>
        <v>0</v>
      </c>
      <c r="L61" s="9">
        <f t="shared" si="1"/>
        <v>0</v>
      </c>
    </row>
    <row r="62" spans="1:12" x14ac:dyDescent="0.25">
      <c r="A62" s="7" t="s">
        <v>47</v>
      </c>
      <c r="B62" s="37" t="s">
        <v>95</v>
      </c>
      <c r="C62" s="16" t="s">
        <v>12</v>
      </c>
      <c r="D62" s="72">
        <v>1</v>
      </c>
      <c r="E62" s="10"/>
      <c r="F62" s="10"/>
      <c r="G62" s="10"/>
      <c r="H62" s="10"/>
      <c r="I62" s="10"/>
      <c r="J62" s="10"/>
      <c r="K62" s="9">
        <f t="shared" si="1"/>
        <v>0</v>
      </c>
      <c r="L62" s="9">
        <f t="shared" si="1"/>
        <v>0</v>
      </c>
    </row>
    <row r="63" spans="1:12" x14ac:dyDescent="0.25">
      <c r="A63" s="7">
        <v>2</v>
      </c>
      <c r="B63" s="37" t="s">
        <v>107</v>
      </c>
      <c r="C63" s="16"/>
      <c r="D63" s="73"/>
      <c r="E63" s="10"/>
      <c r="F63" s="10"/>
      <c r="G63" s="10"/>
      <c r="H63" s="10"/>
      <c r="I63" s="10"/>
      <c r="J63" s="10"/>
      <c r="K63" s="9">
        <f t="shared" si="1"/>
        <v>0</v>
      </c>
      <c r="L63" s="9">
        <f t="shared" si="1"/>
        <v>0</v>
      </c>
    </row>
    <row r="64" spans="1:12" x14ac:dyDescent="0.25">
      <c r="A64" s="7" t="s">
        <v>45</v>
      </c>
      <c r="B64" s="37" t="s">
        <v>4</v>
      </c>
      <c r="C64" s="16" t="s">
        <v>12</v>
      </c>
      <c r="D64" s="72">
        <v>0.12</v>
      </c>
      <c r="E64" s="10">
        <v>3</v>
      </c>
      <c r="F64" s="10">
        <f>E64*D64</f>
        <v>0.36</v>
      </c>
      <c r="G64" s="10"/>
      <c r="H64" s="10"/>
      <c r="I64" s="10"/>
      <c r="J64" s="10"/>
      <c r="K64" s="9">
        <f t="shared" si="1"/>
        <v>3</v>
      </c>
      <c r="L64" s="9">
        <f t="shared" si="1"/>
        <v>0.36</v>
      </c>
    </row>
    <row r="65" spans="1:12" x14ac:dyDescent="0.25">
      <c r="A65" s="7" t="s">
        <v>47</v>
      </c>
      <c r="B65" s="37" t="s">
        <v>95</v>
      </c>
      <c r="C65" s="74" t="s">
        <v>12</v>
      </c>
      <c r="D65" s="72">
        <v>0.15</v>
      </c>
      <c r="E65" s="10">
        <v>1</v>
      </c>
      <c r="F65" s="10">
        <f t="shared" ref="F65:F68" si="13">E65*D65</f>
        <v>0.15</v>
      </c>
      <c r="G65" s="10"/>
      <c r="H65" s="10"/>
      <c r="I65" s="10"/>
      <c r="J65" s="10"/>
      <c r="K65" s="9">
        <f t="shared" si="1"/>
        <v>1</v>
      </c>
      <c r="L65" s="9">
        <f t="shared" si="1"/>
        <v>0.15</v>
      </c>
    </row>
    <row r="66" spans="1:12" x14ac:dyDescent="0.25">
      <c r="A66" s="22">
        <v>3</v>
      </c>
      <c r="B66" s="10" t="s">
        <v>108</v>
      </c>
      <c r="E66" s="10"/>
      <c r="F66" s="10">
        <f t="shared" si="13"/>
        <v>0</v>
      </c>
      <c r="G66" s="10"/>
      <c r="H66" s="10"/>
      <c r="I66" s="10"/>
      <c r="J66" s="10"/>
      <c r="K66" s="9">
        <f t="shared" si="1"/>
        <v>0</v>
      </c>
      <c r="L66" s="9">
        <f t="shared" si="1"/>
        <v>0</v>
      </c>
    </row>
    <row r="67" spans="1:12" x14ac:dyDescent="0.25">
      <c r="A67" s="7" t="s">
        <v>45</v>
      </c>
      <c r="B67" s="37" t="s">
        <v>4</v>
      </c>
      <c r="C67" s="16" t="s">
        <v>12</v>
      </c>
      <c r="D67" s="72">
        <v>0.08</v>
      </c>
      <c r="E67" s="10">
        <v>3</v>
      </c>
      <c r="F67" s="10">
        <f t="shared" si="13"/>
        <v>0.24</v>
      </c>
      <c r="G67" s="10"/>
      <c r="H67" s="10"/>
      <c r="I67" s="10"/>
      <c r="J67" s="10"/>
      <c r="K67" s="9">
        <f t="shared" si="1"/>
        <v>3</v>
      </c>
      <c r="L67" s="9">
        <f t="shared" si="1"/>
        <v>0.24</v>
      </c>
    </row>
    <row r="68" spans="1:12" x14ac:dyDescent="0.25">
      <c r="A68" s="7" t="s">
        <v>47</v>
      </c>
      <c r="B68" s="37" t="s">
        <v>95</v>
      </c>
      <c r="C68" s="16" t="s">
        <v>12</v>
      </c>
      <c r="D68" s="72">
        <v>0.1</v>
      </c>
      <c r="E68" s="10">
        <v>2</v>
      </c>
      <c r="F68" s="10">
        <f t="shared" si="13"/>
        <v>0.2</v>
      </c>
      <c r="G68" s="10"/>
      <c r="H68" s="10"/>
      <c r="I68" s="10"/>
      <c r="J68" s="10"/>
      <c r="K68" s="9">
        <f t="shared" si="1"/>
        <v>2</v>
      </c>
      <c r="L68" s="9">
        <f t="shared" si="1"/>
        <v>0.2</v>
      </c>
    </row>
    <row r="69" spans="1:12" ht="15.6" x14ac:dyDescent="0.25">
      <c r="A69" s="20"/>
      <c r="B69" s="25" t="s">
        <v>100</v>
      </c>
      <c r="C69" s="20"/>
      <c r="D69" s="35"/>
      <c r="E69" s="53">
        <f>E61+E62+E64+E65+E67+E68</f>
        <v>9</v>
      </c>
      <c r="F69" s="53">
        <f t="shared" ref="F69:L69" si="14">F61+F62+F64+F65+F67+F68</f>
        <v>0.95</v>
      </c>
      <c r="G69" s="53">
        <f t="shared" si="14"/>
        <v>0</v>
      </c>
      <c r="H69" s="53">
        <f t="shared" si="14"/>
        <v>0</v>
      </c>
      <c r="I69" s="53">
        <f t="shared" si="14"/>
        <v>0</v>
      </c>
      <c r="J69" s="53">
        <f t="shared" si="14"/>
        <v>0</v>
      </c>
      <c r="K69" s="53">
        <f t="shared" si="14"/>
        <v>9</v>
      </c>
      <c r="L69" s="53">
        <f t="shared" si="14"/>
        <v>0.95</v>
      </c>
    </row>
    <row r="70" spans="1:12" ht="31.2" x14ac:dyDescent="0.25">
      <c r="A70" s="29" t="s">
        <v>56</v>
      </c>
      <c r="B70" s="14" t="s">
        <v>52</v>
      </c>
      <c r="C70" s="26"/>
      <c r="D70" s="9"/>
      <c r="E70" s="10"/>
      <c r="F70" s="10"/>
      <c r="G70" s="10"/>
      <c r="H70" s="10"/>
      <c r="I70" s="10"/>
      <c r="J70" s="10"/>
      <c r="K70" s="9"/>
      <c r="L70" s="9"/>
    </row>
    <row r="71" spans="1:12" ht="15.6" x14ac:dyDescent="0.25">
      <c r="A71" s="33">
        <v>1</v>
      </c>
      <c r="B71" s="21" t="s">
        <v>109</v>
      </c>
      <c r="C71" s="26" t="s">
        <v>12</v>
      </c>
      <c r="D71" s="9">
        <v>17.5</v>
      </c>
      <c r="E71" s="10"/>
      <c r="F71" s="10"/>
      <c r="G71" s="10"/>
      <c r="H71" s="10"/>
      <c r="I71" s="10"/>
      <c r="J71" s="10"/>
      <c r="K71" s="9">
        <f t="shared" ref="K71:L71" si="15">E71+G71+I71</f>
        <v>0</v>
      </c>
      <c r="L71" s="9">
        <f t="shared" si="15"/>
        <v>0</v>
      </c>
    </row>
    <row r="72" spans="1:12" ht="27.75" customHeight="1" x14ac:dyDescent="0.25">
      <c r="A72" s="16">
        <v>2</v>
      </c>
      <c r="B72" s="21" t="s">
        <v>112</v>
      </c>
      <c r="C72" s="16" t="s">
        <v>12</v>
      </c>
      <c r="D72" s="15">
        <v>2</v>
      </c>
      <c r="E72" s="10"/>
      <c r="F72" s="10"/>
      <c r="G72" s="10"/>
      <c r="H72" s="10"/>
      <c r="I72" s="10"/>
      <c r="J72" s="10"/>
      <c r="K72" s="9">
        <f t="shared" si="1"/>
        <v>0</v>
      </c>
      <c r="L72" s="9">
        <f t="shared" si="1"/>
        <v>0</v>
      </c>
    </row>
    <row r="73" spans="1:12" ht="18.75" customHeight="1" x14ac:dyDescent="0.25">
      <c r="A73" s="33">
        <v>3</v>
      </c>
      <c r="B73" s="21" t="s">
        <v>53</v>
      </c>
      <c r="C73" s="16" t="s">
        <v>12</v>
      </c>
      <c r="D73" s="15">
        <v>9.1</v>
      </c>
      <c r="E73" s="10">
        <v>1</v>
      </c>
      <c r="F73" s="10">
        <f>E73*D73</f>
        <v>9.1</v>
      </c>
      <c r="G73" s="10">
        <v>0</v>
      </c>
      <c r="H73" s="10">
        <f>G73*D73</f>
        <v>0</v>
      </c>
      <c r="I73" s="10">
        <v>0</v>
      </c>
      <c r="J73" s="10">
        <f>I73*D73</f>
        <v>0</v>
      </c>
      <c r="K73" s="9">
        <f t="shared" si="1"/>
        <v>1</v>
      </c>
      <c r="L73" s="9">
        <f t="shared" si="1"/>
        <v>9.1</v>
      </c>
    </row>
    <row r="74" spans="1:12" ht="30" x14ac:dyDescent="0.25">
      <c r="A74" s="16">
        <v>4</v>
      </c>
      <c r="B74" s="11" t="s">
        <v>54</v>
      </c>
      <c r="C74" s="16" t="s">
        <v>12</v>
      </c>
      <c r="D74" s="15">
        <v>35</v>
      </c>
      <c r="E74" s="10">
        <v>1</v>
      </c>
      <c r="F74" s="75">
        <f>E74*D74</f>
        <v>35</v>
      </c>
      <c r="G74" s="10"/>
      <c r="H74" s="10">
        <f t="shared" ref="H74:H76" si="16">G74*D74</f>
        <v>0</v>
      </c>
      <c r="I74" s="10"/>
      <c r="J74" s="10">
        <f t="shared" ref="J74:J76" si="17">I74*D74</f>
        <v>0</v>
      </c>
      <c r="K74" s="9">
        <f t="shared" si="1"/>
        <v>1</v>
      </c>
      <c r="L74" s="15">
        <f t="shared" si="1"/>
        <v>35</v>
      </c>
    </row>
    <row r="75" spans="1:12" ht="30" x14ac:dyDescent="0.25">
      <c r="A75" s="33">
        <v>5</v>
      </c>
      <c r="B75" s="11" t="s">
        <v>55</v>
      </c>
      <c r="C75" s="16" t="s">
        <v>12</v>
      </c>
      <c r="D75" s="15">
        <v>140</v>
      </c>
      <c r="E75" s="10"/>
      <c r="F75" s="10">
        <f t="shared" ref="F75:F76" si="18">E75*D75</f>
        <v>0</v>
      </c>
      <c r="G75" s="10"/>
      <c r="H75" s="10">
        <f t="shared" si="16"/>
        <v>0</v>
      </c>
      <c r="I75" s="10"/>
      <c r="J75" s="10">
        <f t="shared" si="17"/>
        <v>0</v>
      </c>
      <c r="K75" s="9">
        <f t="shared" si="1"/>
        <v>0</v>
      </c>
      <c r="L75" s="9">
        <f t="shared" si="1"/>
        <v>0</v>
      </c>
    </row>
    <row r="76" spans="1:12" ht="30" x14ac:dyDescent="0.25">
      <c r="A76" s="16">
        <v>6</v>
      </c>
      <c r="B76" s="11" t="s">
        <v>106</v>
      </c>
      <c r="C76" s="16" t="s">
        <v>12</v>
      </c>
      <c r="D76" s="15">
        <v>5.25</v>
      </c>
      <c r="E76" s="10"/>
      <c r="F76" s="10">
        <f t="shared" si="18"/>
        <v>0</v>
      </c>
      <c r="G76" s="10"/>
      <c r="H76" s="10">
        <f t="shared" si="16"/>
        <v>0</v>
      </c>
      <c r="I76" s="10"/>
      <c r="J76" s="10">
        <f t="shared" si="17"/>
        <v>0</v>
      </c>
      <c r="K76" s="9">
        <f t="shared" si="1"/>
        <v>0</v>
      </c>
      <c r="L76" s="9">
        <f t="shared" si="1"/>
        <v>0</v>
      </c>
    </row>
    <row r="77" spans="1:12" ht="15.6" x14ac:dyDescent="0.25">
      <c r="A77" s="12"/>
      <c r="B77" s="25" t="s">
        <v>100</v>
      </c>
      <c r="C77" s="20"/>
      <c r="D77" s="20"/>
      <c r="E77" s="53">
        <f>E75+E76+E74+E73+E72</f>
        <v>2</v>
      </c>
      <c r="F77" s="53">
        <f t="shared" ref="F77:J77" si="19">F75+F76+F74+F73+F72</f>
        <v>44.1</v>
      </c>
      <c r="G77" s="53">
        <f t="shared" si="19"/>
        <v>0</v>
      </c>
      <c r="H77" s="53">
        <f t="shared" si="19"/>
        <v>0</v>
      </c>
      <c r="I77" s="53">
        <f t="shared" si="19"/>
        <v>0</v>
      </c>
      <c r="J77" s="53">
        <f t="shared" si="19"/>
        <v>0</v>
      </c>
      <c r="K77" s="56">
        <f t="shared" si="1"/>
        <v>2</v>
      </c>
      <c r="L77" s="56">
        <f t="shared" si="1"/>
        <v>44.1</v>
      </c>
    </row>
    <row r="78" spans="1:12" ht="15.6" x14ac:dyDescent="0.25">
      <c r="A78" s="4" t="s">
        <v>58</v>
      </c>
      <c r="B78" s="30" t="s">
        <v>57</v>
      </c>
      <c r="C78" s="31"/>
      <c r="D78" s="32"/>
      <c r="E78" s="10"/>
      <c r="F78" s="10"/>
      <c r="G78" s="10"/>
      <c r="H78" s="10"/>
      <c r="I78" s="10"/>
      <c r="J78" s="10"/>
      <c r="K78" s="32">
        <f t="shared" si="1"/>
        <v>0</v>
      </c>
      <c r="L78" s="32">
        <f t="shared" si="1"/>
        <v>0</v>
      </c>
    </row>
    <row r="79" spans="1:12" ht="30" x14ac:dyDescent="0.25">
      <c r="A79" s="67">
        <v>1</v>
      </c>
      <c r="B79" s="37" t="s">
        <v>78</v>
      </c>
      <c r="C79" s="67" t="s">
        <v>12</v>
      </c>
      <c r="D79" s="49">
        <v>0.2</v>
      </c>
      <c r="E79" s="10"/>
      <c r="F79" s="10"/>
      <c r="G79" s="10"/>
      <c r="H79" s="10"/>
      <c r="I79" s="10"/>
      <c r="J79" s="10"/>
      <c r="K79" s="55">
        <f t="shared" ref="K79:L106" si="20">E79+G79+I79</f>
        <v>0</v>
      </c>
      <c r="L79" s="55">
        <f t="shared" si="20"/>
        <v>0</v>
      </c>
    </row>
    <row r="80" spans="1:12" ht="30" x14ac:dyDescent="0.25">
      <c r="A80" s="67">
        <v>2</v>
      </c>
      <c r="B80" s="37" t="s">
        <v>76</v>
      </c>
      <c r="C80" s="67" t="s">
        <v>12</v>
      </c>
      <c r="D80" s="49">
        <v>1</v>
      </c>
      <c r="E80" s="10"/>
      <c r="F80" s="10"/>
      <c r="G80" s="10"/>
      <c r="H80" s="10"/>
      <c r="I80" s="10"/>
      <c r="J80" s="10"/>
      <c r="K80" s="55">
        <f t="shared" si="20"/>
        <v>0</v>
      </c>
      <c r="L80" s="55">
        <f t="shared" si="20"/>
        <v>0</v>
      </c>
    </row>
    <row r="81" spans="1:12" ht="30" x14ac:dyDescent="0.25">
      <c r="A81" s="67">
        <v>3</v>
      </c>
      <c r="B81" s="37" t="s">
        <v>104</v>
      </c>
      <c r="C81" s="67" t="s">
        <v>12</v>
      </c>
      <c r="D81" s="49">
        <v>1.1000000000000001</v>
      </c>
      <c r="E81" s="10"/>
      <c r="F81" s="10"/>
      <c r="G81" s="10"/>
      <c r="H81" s="10"/>
      <c r="I81" s="10"/>
      <c r="J81" s="10"/>
      <c r="K81" s="55">
        <f t="shared" si="20"/>
        <v>0</v>
      </c>
      <c r="L81" s="55">
        <f t="shared" si="20"/>
        <v>0</v>
      </c>
    </row>
    <row r="82" spans="1:12" x14ac:dyDescent="0.25">
      <c r="A82" s="67">
        <v>4</v>
      </c>
      <c r="B82" s="37" t="s">
        <v>79</v>
      </c>
      <c r="C82" s="67" t="s">
        <v>12</v>
      </c>
      <c r="D82" s="49">
        <v>2.25</v>
      </c>
      <c r="E82" s="10"/>
      <c r="F82" s="10"/>
      <c r="G82" s="10"/>
      <c r="H82" s="10"/>
      <c r="I82" s="10"/>
      <c r="J82" s="10"/>
      <c r="K82" s="55">
        <f t="shared" si="20"/>
        <v>0</v>
      </c>
      <c r="L82" s="55">
        <f t="shared" si="20"/>
        <v>0</v>
      </c>
    </row>
    <row r="83" spans="1:12" x14ac:dyDescent="0.25">
      <c r="A83" s="67">
        <v>5</v>
      </c>
      <c r="B83" s="37" t="s">
        <v>77</v>
      </c>
      <c r="C83" s="67" t="s">
        <v>12</v>
      </c>
      <c r="D83" s="49">
        <v>0.67</v>
      </c>
      <c r="E83" s="10"/>
      <c r="F83" s="10"/>
      <c r="G83" s="10"/>
      <c r="H83" s="10"/>
      <c r="I83" s="10"/>
      <c r="J83" s="10"/>
      <c r="K83" s="55">
        <f t="shared" si="20"/>
        <v>0</v>
      </c>
      <c r="L83" s="55">
        <f t="shared" si="20"/>
        <v>0</v>
      </c>
    </row>
    <row r="84" spans="1:12" ht="60" x14ac:dyDescent="0.25">
      <c r="A84" s="67">
        <v>6</v>
      </c>
      <c r="B84" s="37" t="s">
        <v>110</v>
      </c>
      <c r="C84" s="67" t="s">
        <v>12</v>
      </c>
      <c r="D84" s="49"/>
      <c r="E84" s="10">
        <v>250</v>
      </c>
      <c r="F84" s="10"/>
      <c r="G84" s="10">
        <v>120</v>
      </c>
      <c r="H84" s="10"/>
      <c r="I84" s="10">
        <v>30</v>
      </c>
      <c r="J84" s="10"/>
      <c r="K84" s="55">
        <f t="shared" si="20"/>
        <v>400</v>
      </c>
      <c r="L84" s="55">
        <f t="shared" si="20"/>
        <v>0</v>
      </c>
    </row>
    <row r="85" spans="1:12" ht="15.6" x14ac:dyDescent="0.25">
      <c r="A85" s="20"/>
      <c r="B85" s="25" t="s">
        <v>100</v>
      </c>
      <c r="C85" s="20"/>
      <c r="D85" s="35"/>
      <c r="E85" s="53">
        <f>E79+E80+E81+E82+E83+E84</f>
        <v>250</v>
      </c>
      <c r="F85" s="53">
        <f t="shared" ref="F85:J85" si="21">F79+F80+F81+F82+F83+F84</f>
        <v>0</v>
      </c>
      <c r="G85" s="53">
        <f t="shared" si="21"/>
        <v>120</v>
      </c>
      <c r="H85" s="53">
        <f t="shared" si="21"/>
        <v>0</v>
      </c>
      <c r="I85" s="53">
        <f t="shared" si="21"/>
        <v>30</v>
      </c>
      <c r="J85" s="53">
        <f t="shared" si="21"/>
        <v>0</v>
      </c>
      <c r="K85" s="56">
        <f t="shared" si="20"/>
        <v>400</v>
      </c>
      <c r="L85" s="56">
        <f t="shared" si="20"/>
        <v>0</v>
      </c>
    </row>
    <row r="86" spans="1:12" ht="31.2" x14ac:dyDescent="0.25">
      <c r="A86" s="4" t="s">
        <v>59</v>
      </c>
      <c r="B86" s="36" t="s">
        <v>80</v>
      </c>
      <c r="C86" s="16"/>
      <c r="D86" s="9"/>
      <c r="E86" s="10"/>
      <c r="F86" s="10"/>
      <c r="G86" s="10"/>
      <c r="H86" s="10"/>
      <c r="I86" s="10"/>
      <c r="J86" s="10"/>
      <c r="K86" s="9">
        <f t="shared" si="20"/>
        <v>0</v>
      </c>
      <c r="L86" s="9">
        <f t="shared" si="20"/>
        <v>0</v>
      </c>
    </row>
    <row r="87" spans="1:12" ht="45" x14ac:dyDescent="0.25">
      <c r="A87" s="7">
        <v>1</v>
      </c>
      <c r="B87" s="37" t="s">
        <v>85</v>
      </c>
      <c r="C87" s="16" t="s">
        <v>12</v>
      </c>
      <c r="D87" s="9">
        <v>200</v>
      </c>
      <c r="E87" s="10"/>
      <c r="F87" s="10"/>
      <c r="G87" s="10"/>
      <c r="H87" s="10"/>
      <c r="I87" s="10"/>
      <c r="J87" s="10"/>
      <c r="K87" s="9">
        <f t="shared" si="20"/>
        <v>0</v>
      </c>
      <c r="L87" s="9">
        <f t="shared" si="20"/>
        <v>0</v>
      </c>
    </row>
    <row r="88" spans="1:12" ht="15.6" x14ac:dyDescent="0.25">
      <c r="A88" s="38"/>
      <c r="B88" s="25" t="s">
        <v>100</v>
      </c>
      <c r="C88" s="39"/>
      <c r="D88" s="39"/>
      <c r="E88" s="50">
        <f>E87</f>
        <v>0</v>
      </c>
      <c r="F88" s="50">
        <f t="shared" ref="F88:J88" si="22">F87</f>
        <v>0</v>
      </c>
      <c r="G88" s="50">
        <f t="shared" si="22"/>
        <v>0</v>
      </c>
      <c r="H88" s="50">
        <f t="shared" si="22"/>
        <v>0</v>
      </c>
      <c r="I88" s="50">
        <f t="shared" si="22"/>
        <v>0</v>
      </c>
      <c r="J88" s="50">
        <f t="shared" si="22"/>
        <v>0</v>
      </c>
      <c r="K88" s="56">
        <f t="shared" si="20"/>
        <v>0</v>
      </c>
      <c r="L88" s="56">
        <f t="shared" si="20"/>
        <v>0</v>
      </c>
    </row>
    <row r="89" spans="1:12" ht="46.8" x14ac:dyDescent="0.25">
      <c r="A89" s="4" t="s">
        <v>66</v>
      </c>
      <c r="B89" s="36" t="s">
        <v>86</v>
      </c>
      <c r="C89" s="16"/>
      <c r="D89" s="9"/>
      <c r="E89" s="10"/>
      <c r="F89" s="10"/>
      <c r="G89" s="10"/>
      <c r="H89" s="10"/>
      <c r="I89" s="10"/>
      <c r="J89" s="10"/>
      <c r="K89" s="9">
        <f t="shared" si="20"/>
        <v>0</v>
      </c>
      <c r="L89" s="9">
        <f t="shared" si="20"/>
        <v>0</v>
      </c>
    </row>
    <row r="90" spans="1:12" x14ac:dyDescent="0.25">
      <c r="A90" s="7">
        <v>1</v>
      </c>
      <c r="B90" s="37" t="s">
        <v>111</v>
      </c>
      <c r="C90" s="16" t="s">
        <v>87</v>
      </c>
      <c r="D90" s="15">
        <v>4.75</v>
      </c>
      <c r="E90" s="10"/>
      <c r="F90" s="10"/>
      <c r="G90" s="10"/>
      <c r="H90" s="10"/>
      <c r="I90" s="10"/>
      <c r="J90" s="10"/>
      <c r="K90" s="9">
        <f t="shared" si="20"/>
        <v>0</v>
      </c>
      <c r="L90" s="9">
        <f t="shared" si="20"/>
        <v>0</v>
      </c>
    </row>
    <row r="91" spans="1:12" ht="15.6" x14ac:dyDescent="0.25">
      <c r="A91" s="38"/>
      <c r="B91" s="25" t="s">
        <v>100</v>
      </c>
      <c r="C91" s="39"/>
      <c r="D91" s="39"/>
      <c r="E91" s="50">
        <f>E90</f>
        <v>0</v>
      </c>
      <c r="F91" s="50">
        <f t="shared" ref="F91:J91" si="23">F90</f>
        <v>0</v>
      </c>
      <c r="G91" s="50">
        <f t="shared" si="23"/>
        <v>0</v>
      </c>
      <c r="H91" s="50">
        <f t="shared" si="23"/>
        <v>0</v>
      </c>
      <c r="I91" s="50">
        <f t="shared" si="23"/>
        <v>0</v>
      </c>
      <c r="J91" s="50">
        <f t="shared" si="23"/>
        <v>0</v>
      </c>
      <c r="K91" s="56">
        <f t="shared" si="20"/>
        <v>0</v>
      </c>
      <c r="L91" s="56">
        <f t="shared" si="20"/>
        <v>0</v>
      </c>
    </row>
    <row r="92" spans="1:12" ht="15.6" x14ac:dyDescent="0.25">
      <c r="A92" s="26" t="s">
        <v>101</v>
      </c>
      <c r="B92" s="14" t="s">
        <v>60</v>
      </c>
      <c r="C92" s="16"/>
      <c r="D92" s="9"/>
      <c r="E92" s="10"/>
      <c r="F92" s="10"/>
      <c r="G92" s="10"/>
      <c r="H92" s="10"/>
      <c r="I92" s="10"/>
      <c r="J92" s="10"/>
      <c r="K92" s="9">
        <f t="shared" si="20"/>
        <v>0</v>
      </c>
      <c r="L92" s="9">
        <f t="shared" si="20"/>
        <v>0</v>
      </c>
    </row>
    <row r="93" spans="1:12" ht="72.75" customHeight="1" x14ac:dyDescent="0.25">
      <c r="A93" s="33">
        <v>1</v>
      </c>
      <c r="B93" s="34" t="s">
        <v>61</v>
      </c>
      <c r="C93" s="19" t="s">
        <v>12</v>
      </c>
      <c r="D93" s="24">
        <v>0.16420000000000001</v>
      </c>
      <c r="E93" s="83">
        <v>3</v>
      </c>
      <c r="F93" s="84">
        <f>E93*D93</f>
        <v>0.49260000000000004</v>
      </c>
      <c r="G93" s="83">
        <v>2</v>
      </c>
      <c r="H93" s="83">
        <f>G93*D93</f>
        <v>0.32840000000000003</v>
      </c>
      <c r="I93" s="83">
        <v>2</v>
      </c>
      <c r="J93" s="83">
        <f>I93*D93</f>
        <v>0.32840000000000003</v>
      </c>
      <c r="K93" s="40">
        <f t="shared" si="20"/>
        <v>7</v>
      </c>
      <c r="L93" s="40">
        <f t="shared" si="20"/>
        <v>1.1494</v>
      </c>
    </row>
    <row r="94" spans="1:12" ht="27" customHeight="1" x14ac:dyDescent="0.25">
      <c r="A94" s="33">
        <v>2</v>
      </c>
      <c r="B94" s="34" t="s">
        <v>81</v>
      </c>
      <c r="C94" s="64" t="s">
        <v>82</v>
      </c>
      <c r="D94" s="65">
        <v>0.01</v>
      </c>
      <c r="E94" s="10">
        <v>75</v>
      </c>
      <c r="F94" s="23">
        <f>E94*D94</f>
        <v>0.75</v>
      </c>
      <c r="G94" s="10">
        <v>15</v>
      </c>
      <c r="H94" s="10">
        <f t="shared" ref="H94:H99" si="24">G94*D94</f>
        <v>0.15</v>
      </c>
      <c r="I94" s="10">
        <v>10</v>
      </c>
      <c r="J94" s="10">
        <f t="shared" ref="J94:J99" si="25">I94*D94</f>
        <v>0.1</v>
      </c>
      <c r="K94" s="66">
        <f t="shared" si="20"/>
        <v>100</v>
      </c>
      <c r="L94" s="66">
        <f t="shared" si="20"/>
        <v>1</v>
      </c>
    </row>
    <row r="95" spans="1:12" ht="45" x14ac:dyDescent="0.25">
      <c r="A95" s="33">
        <v>3</v>
      </c>
      <c r="B95" s="34" t="s">
        <v>62</v>
      </c>
      <c r="C95" s="19" t="s">
        <v>12</v>
      </c>
      <c r="D95" s="24">
        <v>0.06</v>
      </c>
      <c r="E95" s="10">
        <v>6</v>
      </c>
      <c r="F95" s="23">
        <f>E95*D95</f>
        <v>0.36</v>
      </c>
      <c r="G95" s="10">
        <v>2</v>
      </c>
      <c r="H95" s="10">
        <f t="shared" si="24"/>
        <v>0.12</v>
      </c>
      <c r="I95" s="10">
        <v>2</v>
      </c>
      <c r="J95" s="10">
        <f t="shared" si="25"/>
        <v>0.12</v>
      </c>
      <c r="K95" s="40">
        <f t="shared" si="20"/>
        <v>10</v>
      </c>
      <c r="L95" s="40">
        <f t="shared" si="20"/>
        <v>0.6</v>
      </c>
    </row>
    <row r="96" spans="1:12" ht="30" x14ac:dyDescent="0.25">
      <c r="A96" s="33">
        <v>7</v>
      </c>
      <c r="B96" s="34" t="s">
        <v>63</v>
      </c>
      <c r="C96" s="19" t="s">
        <v>12</v>
      </c>
      <c r="D96" s="24"/>
      <c r="E96" s="10"/>
      <c r="F96" s="23">
        <f t="shared" ref="F96:F99" si="26">E96*D96</f>
        <v>0</v>
      </c>
      <c r="G96" s="10"/>
      <c r="H96" s="10">
        <f t="shared" si="24"/>
        <v>0</v>
      </c>
      <c r="I96" s="10"/>
      <c r="J96" s="10">
        <f t="shared" si="25"/>
        <v>0</v>
      </c>
      <c r="K96" s="40">
        <f t="shared" si="20"/>
        <v>0</v>
      </c>
      <c r="L96" s="40">
        <f t="shared" si="20"/>
        <v>0</v>
      </c>
    </row>
    <row r="97" spans="1:13" ht="15.75" customHeight="1" x14ac:dyDescent="0.25">
      <c r="A97" s="33" t="s">
        <v>45</v>
      </c>
      <c r="B97" s="41" t="s">
        <v>64</v>
      </c>
      <c r="C97" s="19" t="s">
        <v>12</v>
      </c>
      <c r="D97" s="24">
        <v>2</v>
      </c>
      <c r="E97" s="10"/>
      <c r="F97" s="23">
        <f t="shared" si="26"/>
        <v>0</v>
      </c>
      <c r="G97" s="10"/>
      <c r="H97" s="10">
        <f t="shared" si="24"/>
        <v>0</v>
      </c>
      <c r="I97" s="10"/>
      <c r="J97" s="10">
        <f t="shared" si="25"/>
        <v>0</v>
      </c>
      <c r="K97" s="40">
        <f t="shared" si="20"/>
        <v>0</v>
      </c>
      <c r="L97" s="40">
        <f t="shared" si="20"/>
        <v>0</v>
      </c>
    </row>
    <row r="98" spans="1:13" ht="15.75" customHeight="1" x14ac:dyDescent="0.25">
      <c r="A98" s="33" t="s">
        <v>47</v>
      </c>
      <c r="B98" s="41" t="s">
        <v>113</v>
      </c>
      <c r="C98" s="19" t="s">
        <v>12</v>
      </c>
      <c r="D98" s="24">
        <v>2</v>
      </c>
      <c r="E98" s="10"/>
      <c r="F98" s="23">
        <f t="shared" si="26"/>
        <v>0</v>
      </c>
      <c r="G98" s="10"/>
      <c r="H98" s="10">
        <f t="shared" si="24"/>
        <v>0</v>
      </c>
      <c r="I98" s="10"/>
      <c r="J98" s="10">
        <f t="shared" si="25"/>
        <v>0</v>
      </c>
      <c r="K98" s="40">
        <f t="shared" si="20"/>
        <v>0</v>
      </c>
      <c r="L98" s="40">
        <f t="shared" si="20"/>
        <v>0</v>
      </c>
    </row>
    <row r="99" spans="1:13" ht="15.75" customHeight="1" x14ac:dyDescent="0.25">
      <c r="A99" s="33" t="s">
        <v>49</v>
      </c>
      <c r="B99" s="41" t="s">
        <v>65</v>
      </c>
      <c r="C99" s="19" t="s">
        <v>12</v>
      </c>
      <c r="D99" s="24">
        <v>2</v>
      </c>
      <c r="E99" s="10"/>
      <c r="F99" s="23">
        <f t="shared" si="26"/>
        <v>0</v>
      </c>
      <c r="G99" s="10"/>
      <c r="H99" s="10">
        <f t="shared" si="24"/>
        <v>0</v>
      </c>
      <c r="I99" s="10"/>
      <c r="J99" s="10">
        <f t="shared" si="25"/>
        <v>0</v>
      </c>
      <c r="K99" s="40">
        <f t="shared" si="20"/>
        <v>0</v>
      </c>
      <c r="L99" s="40">
        <f t="shared" si="20"/>
        <v>0</v>
      </c>
    </row>
    <row r="100" spans="1:13" ht="19.5" customHeight="1" x14ac:dyDescent="0.25">
      <c r="A100" s="20"/>
      <c r="B100" s="25" t="s">
        <v>100</v>
      </c>
      <c r="C100" s="20"/>
      <c r="D100" s="20"/>
      <c r="E100" s="50">
        <f>E93+E94+E95+E97+E99</f>
        <v>84</v>
      </c>
      <c r="F100" s="50">
        <f t="shared" ref="F100:L100" si="27">F93+F94+F95+F97+F99</f>
        <v>1.6025999999999998</v>
      </c>
      <c r="G100" s="50">
        <f t="shared" si="27"/>
        <v>19</v>
      </c>
      <c r="H100" s="50">
        <f t="shared" si="27"/>
        <v>0.59840000000000004</v>
      </c>
      <c r="I100" s="50">
        <f t="shared" si="27"/>
        <v>14</v>
      </c>
      <c r="J100" s="50">
        <f t="shared" si="27"/>
        <v>0.5484</v>
      </c>
      <c r="K100" s="50">
        <f t="shared" si="27"/>
        <v>117</v>
      </c>
      <c r="L100" s="50">
        <f t="shared" si="27"/>
        <v>2.7494000000000001</v>
      </c>
    </row>
    <row r="101" spans="1:13" ht="15.6" x14ac:dyDescent="0.25">
      <c r="A101" s="26" t="s">
        <v>102</v>
      </c>
      <c r="B101" s="14" t="s">
        <v>67</v>
      </c>
      <c r="C101" s="16"/>
      <c r="D101" s="9"/>
      <c r="E101" s="10"/>
      <c r="F101" s="10"/>
      <c r="G101" s="10"/>
      <c r="H101" s="10"/>
      <c r="I101" s="10"/>
      <c r="J101" s="10"/>
      <c r="K101" s="9">
        <f t="shared" si="20"/>
        <v>0</v>
      </c>
      <c r="L101" s="9">
        <f t="shared" si="20"/>
        <v>0</v>
      </c>
    </row>
    <row r="102" spans="1:13" ht="28.5" customHeight="1" x14ac:dyDescent="0.25">
      <c r="A102" s="16">
        <v>1</v>
      </c>
      <c r="B102" s="11" t="s">
        <v>68</v>
      </c>
      <c r="C102" s="7"/>
      <c r="D102" s="9"/>
      <c r="E102" s="10"/>
      <c r="F102" s="10"/>
      <c r="G102" s="10"/>
      <c r="H102" s="10"/>
      <c r="I102" s="10"/>
      <c r="J102" s="10"/>
      <c r="K102" s="9">
        <f t="shared" si="20"/>
        <v>0</v>
      </c>
      <c r="L102" s="9">
        <f t="shared" si="20"/>
        <v>0</v>
      </c>
    </row>
    <row r="103" spans="1:13" ht="17.25" customHeight="1" x14ac:dyDescent="0.25">
      <c r="A103" s="16" t="s">
        <v>69</v>
      </c>
      <c r="B103" s="11" t="s">
        <v>70</v>
      </c>
      <c r="C103" s="7" t="s">
        <v>12</v>
      </c>
      <c r="D103" s="15">
        <v>2</v>
      </c>
      <c r="E103" s="10"/>
      <c r="F103" s="10"/>
      <c r="G103" s="10"/>
      <c r="H103" s="10"/>
      <c r="I103" s="10"/>
      <c r="J103" s="10"/>
      <c r="K103" s="9">
        <f t="shared" si="20"/>
        <v>0</v>
      </c>
      <c r="L103" s="9">
        <f t="shared" si="20"/>
        <v>0</v>
      </c>
    </row>
    <row r="104" spans="1:13" ht="30" x14ac:dyDescent="0.25">
      <c r="A104" s="16">
        <v>2</v>
      </c>
      <c r="B104" s="11" t="s">
        <v>71</v>
      </c>
      <c r="C104" s="7" t="s">
        <v>12</v>
      </c>
      <c r="D104" s="15">
        <v>0.4</v>
      </c>
      <c r="E104" s="10"/>
      <c r="F104" s="10"/>
      <c r="G104" s="10"/>
      <c r="H104" s="10"/>
      <c r="I104" s="10"/>
      <c r="J104" s="10"/>
      <c r="K104" s="9">
        <f t="shared" si="20"/>
        <v>0</v>
      </c>
      <c r="L104" s="9">
        <f t="shared" si="20"/>
        <v>0</v>
      </c>
    </row>
    <row r="105" spans="1:13" ht="15.6" x14ac:dyDescent="0.25">
      <c r="A105" s="20"/>
      <c r="B105" s="25" t="s">
        <v>100</v>
      </c>
      <c r="C105" s="20"/>
      <c r="D105" s="20"/>
      <c r="E105" s="50">
        <f>E103+E104</f>
        <v>0</v>
      </c>
      <c r="F105" s="50">
        <f t="shared" ref="F105:J105" si="28">F103+F104</f>
        <v>0</v>
      </c>
      <c r="G105" s="50">
        <f t="shared" si="28"/>
        <v>0</v>
      </c>
      <c r="H105" s="50">
        <f t="shared" si="28"/>
        <v>0</v>
      </c>
      <c r="I105" s="50">
        <f t="shared" si="28"/>
        <v>0</v>
      </c>
      <c r="J105" s="50">
        <f t="shared" si="28"/>
        <v>0</v>
      </c>
      <c r="K105" s="56">
        <f t="shared" si="20"/>
        <v>0</v>
      </c>
      <c r="L105" s="56">
        <f t="shared" si="20"/>
        <v>0</v>
      </c>
    </row>
    <row r="106" spans="1:13" ht="15.6" x14ac:dyDescent="0.25">
      <c r="A106" s="42"/>
      <c r="B106" s="43" t="s">
        <v>72</v>
      </c>
      <c r="C106" s="42"/>
      <c r="D106" s="42"/>
      <c r="E106" s="54">
        <f t="shared" ref="E106:J106" si="29">E105+E100+E91+E88+E85+E77+E69+E58+E49+E40+E29+E19+E10</f>
        <v>368.2</v>
      </c>
      <c r="F106" s="54">
        <f t="shared" si="29"/>
        <v>66.004852</v>
      </c>
      <c r="G106" s="54">
        <f t="shared" si="29"/>
        <v>145.4</v>
      </c>
      <c r="H106" s="54">
        <f t="shared" si="29"/>
        <v>2.2532480000000001</v>
      </c>
      <c r="I106" s="54">
        <f t="shared" si="29"/>
        <v>47.6</v>
      </c>
      <c r="J106" s="54">
        <f t="shared" si="29"/>
        <v>1.097232</v>
      </c>
      <c r="K106" s="59">
        <f t="shared" si="20"/>
        <v>561.20000000000005</v>
      </c>
      <c r="L106" s="59">
        <f t="shared" si="20"/>
        <v>69.355332000000004</v>
      </c>
    </row>
    <row r="108" spans="1:13" ht="9.75" customHeight="1" x14ac:dyDescent="0.25"/>
    <row r="109" spans="1:13" x14ac:dyDescent="0.25">
      <c r="J109" s="232" t="s">
        <v>74</v>
      </c>
      <c r="K109" s="232"/>
      <c r="L109" s="232"/>
      <c r="M109" s="70"/>
    </row>
    <row r="110" spans="1:13" ht="16.5" customHeight="1" x14ac:dyDescent="0.25">
      <c r="D110" s="68"/>
      <c r="E110" s="68"/>
      <c r="F110" s="68"/>
      <c r="G110" s="68"/>
      <c r="H110" s="68"/>
      <c r="J110" s="232" t="s">
        <v>75</v>
      </c>
      <c r="K110" s="232"/>
      <c r="L110" s="232"/>
      <c r="M110" s="47"/>
    </row>
    <row r="111" spans="1:13" ht="15.6" x14ac:dyDescent="0.3">
      <c r="B111" s="44" t="s">
        <v>73</v>
      </c>
    </row>
    <row r="112" spans="1:13" ht="16.5" customHeight="1" x14ac:dyDescent="0.25">
      <c r="A112" s="1">
        <v>1</v>
      </c>
      <c r="B112" s="228" t="s">
        <v>91</v>
      </c>
      <c r="C112" s="228"/>
      <c r="D112" s="228"/>
      <c r="E112" s="228"/>
      <c r="F112" s="228"/>
      <c r="G112" s="228"/>
      <c r="H112" s="228"/>
      <c r="I112" s="228"/>
    </row>
    <row r="113" spans="1:12" x14ac:dyDescent="0.25">
      <c r="B113" s="1" t="s">
        <v>88</v>
      </c>
    </row>
    <row r="114" spans="1:12" ht="15.6" x14ac:dyDescent="0.3">
      <c r="B114" s="1" t="s">
        <v>89</v>
      </c>
      <c r="D114" s="69"/>
      <c r="E114" s="69"/>
      <c r="F114" s="69"/>
      <c r="G114" s="69"/>
      <c r="H114" s="69"/>
      <c r="I114" s="69"/>
      <c r="J114" s="69"/>
      <c r="K114" s="69"/>
      <c r="L114" s="69"/>
    </row>
    <row r="115" spans="1:12" x14ac:dyDescent="0.25">
      <c r="B115" s="1" t="s">
        <v>90</v>
      </c>
    </row>
    <row r="116" spans="1:12" ht="15.6" x14ac:dyDescent="0.3">
      <c r="A116" s="1">
        <v>2</v>
      </c>
      <c r="B116" s="229" t="s">
        <v>92</v>
      </c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</row>
    <row r="117" spans="1:12" ht="15.6" x14ac:dyDescent="0.3">
      <c r="B117" s="230" t="s">
        <v>96</v>
      </c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</row>
  </sheetData>
  <mergeCells count="18">
    <mergeCell ref="J110:L110"/>
    <mergeCell ref="B112:I112"/>
    <mergeCell ref="B116:L116"/>
    <mergeCell ref="B117:L117"/>
    <mergeCell ref="M4:M6"/>
    <mergeCell ref="E5:F5"/>
    <mergeCell ref="G5:H5"/>
    <mergeCell ref="I5:J5"/>
    <mergeCell ref="K5:L5"/>
    <mergeCell ref="J109:L109"/>
    <mergeCell ref="A1:L1"/>
    <mergeCell ref="A2:L2"/>
    <mergeCell ref="A3:L3"/>
    <mergeCell ref="A4:A6"/>
    <mergeCell ref="B4:B6"/>
    <mergeCell ref="C4:C6"/>
    <mergeCell ref="D4:D6"/>
    <mergeCell ref="E4:L4"/>
  </mergeCells>
  <pageMargins left="0.23622047244094491" right="0.11811023622047245" top="0.74803149606299213" bottom="0.74803149606299213" header="0.31496062992125984" footer="0.31496062992125984"/>
  <pageSetup paperSize="9" scale="81" orientation="portrait" verticalDpi="0" r:id="rId1"/>
  <rowBreaks count="2" manualBreakCount="2">
    <brk id="44" max="11" man="1"/>
    <brk id="8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19"/>
  <sheetViews>
    <sheetView tabSelected="1" view="pageBreakPreview" zoomScale="85" zoomScaleNormal="70" zoomScaleSheetLayoutView="85" workbookViewId="0">
      <pane xSplit="4" ySplit="6" topLeftCell="IS7" activePane="bottomRight" state="frozen"/>
      <selection pane="topRight" activeCell="E1" sqref="E1"/>
      <selection pane="bottomLeft" activeCell="A8" sqref="A8"/>
      <selection pane="bottomRight" activeCell="JC12" sqref="JC12"/>
    </sheetView>
  </sheetViews>
  <sheetFormatPr defaultColWidth="9.109375" defaultRowHeight="15" x14ac:dyDescent="0.3"/>
  <cols>
    <col min="1" max="1" width="4.33203125" style="147" customWidth="1"/>
    <col min="2" max="2" width="46" style="147" customWidth="1"/>
    <col min="3" max="3" width="6.5546875" style="147" customWidth="1"/>
    <col min="4" max="4" width="8.6640625" style="147" customWidth="1"/>
    <col min="5" max="5" width="10.44140625" style="147" customWidth="1"/>
    <col min="6" max="7" width="9.77734375" style="147" customWidth="1"/>
    <col min="8" max="9" width="10.44140625" style="147" customWidth="1"/>
    <col min="10" max="10" width="9" style="147" customWidth="1"/>
    <col min="11" max="11" width="10.44140625" style="147" customWidth="1"/>
    <col min="12" max="12" width="9.5546875" style="207" customWidth="1"/>
    <col min="13" max="13" width="10.44140625" style="147" customWidth="1"/>
    <col min="14" max="14" width="9.6640625" style="147" customWidth="1"/>
    <col min="15" max="15" width="10.44140625" style="147" customWidth="1"/>
    <col min="16" max="16" width="9.6640625" style="147" customWidth="1"/>
    <col min="17" max="17" width="9.88671875" style="147" customWidth="1"/>
    <col min="18" max="18" width="9.44140625" style="147" customWidth="1"/>
    <col min="19" max="19" width="10" style="147" customWidth="1"/>
    <col min="20" max="20" width="9.77734375" style="147" customWidth="1"/>
    <col min="21" max="22" width="10.44140625" style="147" customWidth="1"/>
    <col min="23" max="23" width="9.77734375" style="147" customWidth="1"/>
    <col min="24" max="24" width="9.5546875" style="147" customWidth="1"/>
    <col min="25" max="25" width="10.44140625" style="147" customWidth="1"/>
    <col min="26" max="26" width="9.6640625" style="147" customWidth="1"/>
    <col min="27" max="28" width="10.44140625" style="147" customWidth="1"/>
    <col min="29" max="58" width="9.5546875" style="147" customWidth="1"/>
    <col min="59" max="59" width="11.21875" style="147" customWidth="1"/>
    <col min="60" max="66" width="9.5546875" style="147" customWidth="1"/>
    <col min="67" max="67" width="11.77734375" style="147" customWidth="1"/>
    <col min="68" max="106" width="9.5546875" style="147" customWidth="1"/>
    <col min="107" max="107" width="11.33203125" style="147" customWidth="1"/>
    <col min="108" max="122" width="9.5546875" style="147" customWidth="1"/>
    <col min="123" max="123" width="11.6640625" style="147" customWidth="1"/>
    <col min="124" max="130" width="9.5546875" style="147" customWidth="1"/>
    <col min="131" max="131" width="11.109375" style="147" customWidth="1"/>
    <col min="132" max="138" width="9.5546875" style="147" customWidth="1"/>
    <col min="139" max="139" width="11.5546875" style="147" customWidth="1"/>
    <col min="140" max="154" width="9.5546875" style="147" customWidth="1"/>
    <col min="155" max="155" width="11.21875" style="147" customWidth="1"/>
    <col min="156" max="162" width="9.5546875" style="147" customWidth="1"/>
    <col min="163" max="163" width="11.33203125" style="147" customWidth="1"/>
    <col min="164" max="164" width="9.5546875" style="147" customWidth="1"/>
    <col min="165" max="165" width="11.6640625" style="147" customWidth="1"/>
    <col min="166" max="170" width="9.5546875" style="147" customWidth="1"/>
    <col min="171" max="171" width="11.77734375" style="147" customWidth="1"/>
    <col min="172" max="186" width="9.5546875" style="147" customWidth="1"/>
    <col min="187" max="187" width="11.6640625" style="147" customWidth="1"/>
    <col min="188" max="194" width="9.5546875" style="147" customWidth="1"/>
    <col min="195" max="195" width="11.33203125" style="147" customWidth="1"/>
    <col min="196" max="226" width="9.5546875" style="147" customWidth="1"/>
    <col min="227" max="227" width="11.33203125" style="147" customWidth="1"/>
    <col min="228" max="228" width="9.5546875" style="147" customWidth="1"/>
    <col min="229" max="229" width="11.33203125" style="147" customWidth="1"/>
    <col min="230" max="234" width="9.5546875" style="147" customWidth="1"/>
    <col min="235" max="235" width="10.88671875" style="147" customWidth="1"/>
    <col min="236" max="242" width="9.5546875" style="147" customWidth="1"/>
    <col min="243" max="243" width="10.88671875" style="147" customWidth="1"/>
    <col min="244" max="252" width="9.5546875" style="147" customWidth="1"/>
    <col min="253" max="253" width="12.109375" style="147" customWidth="1"/>
    <col min="254" max="254" width="11" style="147" customWidth="1"/>
    <col min="255" max="255" width="11.21875" style="147" customWidth="1"/>
    <col min="256" max="256" width="9" style="147" customWidth="1"/>
    <col min="257" max="257" width="11" style="147" customWidth="1"/>
    <col min="258" max="258" width="9.5546875" style="147" customWidth="1"/>
    <col min="259" max="259" width="12.109375" style="147" customWidth="1"/>
    <col min="260" max="260" width="10.88671875" style="147" customWidth="1"/>
    <col min="261" max="16384" width="9.109375" style="147"/>
  </cols>
  <sheetData>
    <row r="1" spans="1:260" ht="13.2" customHeight="1" x14ac:dyDescent="0.3"/>
    <row r="2" spans="1:260" s="221" customFormat="1" ht="18.600000000000001" customHeight="1" thickBot="1" x14ac:dyDescent="0.35">
      <c r="A2" s="224" t="s">
        <v>1</v>
      </c>
      <c r="B2" s="244" t="s">
        <v>2</v>
      </c>
      <c r="C2" s="224" t="s">
        <v>3</v>
      </c>
      <c r="D2" s="247" t="s">
        <v>105</v>
      </c>
      <c r="E2" s="240" t="s">
        <v>142</v>
      </c>
      <c r="F2" s="240"/>
      <c r="G2" s="240"/>
      <c r="H2" s="240"/>
      <c r="I2" s="240"/>
      <c r="J2" s="240"/>
      <c r="K2" s="240"/>
      <c r="L2" s="240"/>
      <c r="M2" s="240" t="s">
        <v>143</v>
      </c>
      <c r="N2" s="240"/>
      <c r="O2" s="240"/>
      <c r="P2" s="240"/>
      <c r="Q2" s="240"/>
      <c r="R2" s="240"/>
      <c r="S2" s="240"/>
      <c r="T2" s="240"/>
      <c r="U2" s="240" t="s">
        <v>116</v>
      </c>
      <c r="V2" s="240"/>
      <c r="W2" s="240"/>
      <c r="X2" s="240"/>
      <c r="Y2" s="240"/>
      <c r="Z2" s="240"/>
      <c r="AA2" s="240"/>
      <c r="AB2" s="240"/>
      <c r="AC2" s="240" t="s">
        <v>117</v>
      </c>
      <c r="AD2" s="240"/>
      <c r="AE2" s="240"/>
      <c r="AF2" s="240"/>
      <c r="AG2" s="240"/>
      <c r="AH2" s="240"/>
      <c r="AI2" s="240"/>
      <c r="AJ2" s="240"/>
      <c r="AK2" s="241" t="s">
        <v>118</v>
      </c>
      <c r="AL2" s="241"/>
      <c r="AM2" s="241"/>
      <c r="AN2" s="241"/>
      <c r="AO2" s="241"/>
      <c r="AP2" s="241"/>
      <c r="AQ2" s="241"/>
      <c r="AR2" s="242"/>
      <c r="AS2" s="240" t="s">
        <v>119</v>
      </c>
      <c r="AT2" s="240"/>
      <c r="AU2" s="240"/>
      <c r="AV2" s="240"/>
      <c r="AW2" s="240"/>
      <c r="AX2" s="240"/>
      <c r="AY2" s="240"/>
      <c r="AZ2" s="240"/>
      <c r="BA2" s="241" t="s">
        <v>120</v>
      </c>
      <c r="BB2" s="241"/>
      <c r="BC2" s="241"/>
      <c r="BD2" s="241"/>
      <c r="BE2" s="241"/>
      <c r="BF2" s="241"/>
      <c r="BG2" s="241"/>
      <c r="BH2" s="241"/>
      <c r="BI2" s="241" t="s">
        <v>121</v>
      </c>
      <c r="BJ2" s="241"/>
      <c r="BK2" s="241"/>
      <c r="BL2" s="241"/>
      <c r="BM2" s="241"/>
      <c r="BN2" s="241"/>
      <c r="BO2" s="241"/>
      <c r="BP2" s="241"/>
      <c r="BQ2" s="240" t="s">
        <v>122</v>
      </c>
      <c r="BR2" s="240"/>
      <c r="BS2" s="240"/>
      <c r="BT2" s="240"/>
      <c r="BU2" s="240"/>
      <c r="BV2" s="240"/>
      <c r="BW2" s="240"/>
      <c r="BX2" s="240"/>
      <c r="BY2" s="240" t="s">
        <v>123</v>
      </c>
      <c r="BZ2" s="240"/>
      <c r="CA2" s="240"/>
      <c r="CB2" s="240"/>
      <c r="CC2" s="240"/>
      <c r="CD2" s="240"/>
      <c r="CE2" s="240"/>
      <c r="CF2" s="240"/>
      <c r="CG2" s="241" t="s">
        <v>125</v>
      </c>
      <c r="CH2" s="241"/>
      <c r="CI2" s="241"/>
      <c r="CJ2" s="241"/>
      <c r="CK2" s="241"/>
      <c r="CL2" s="241"/>
      <c r="CM2" s="241"/>
      <c r="CN2" s="241"/>
      <c r="CO2" s="241" t="s">
        <v>126</v>
      </c>
      <c r="CP2" s="241"/>
      <c r="CQ2" s="241"/>
      <c r="CR2" s="241"/>
      <c r="CS2" s="241"/>
      <c r="CT2" s="241"/>
      <c r="CU2" s="241"/>
      <c r="CV2" s="241"/>
      <c r="CW2" s="240" t="s">
        <v>124</v>
      </c>
      <c r="CX2" s="240"/>
      <c r="CY2" s="240"/>
      <c r="CZ2" s="240"/>
      <c r="DA2" s="240"/>
      <c r="DB2" s="240"/>
      <c r="DC2" s="240"/>
      <c r="DD2" s="240"/>
      <c r="DE2" s="240" t="s">
        <v>127</v>
      </c>
      <c r="DF2" s="240"/>
      <c r="DG2" s="240"/>
      <c r="DH2" s="240"/>
      <c r="DI2" s="240"/>
      <c r="DJ2" s="240"/>
      <c r="DK2" s="240"/>
      <c r="DL2" s="240"/>
      <c r="DM2" s="240" t="s">
        <v>128</v>
      </c>
      <c r="DN2" s="240"/>
      <c r="DO2" s="240"/>
      <c r="DP2" s="240"/>
      <c r="DQ2" s="240"/>
      <c r="DR2" s="240"/>
      <c r="DS2" s="240"/>
      <c r="DT2" s="240"/>
      <c r="DU2" s="240" t="s">
        <v>146</v>
      </c>
      <c r="DV2" s="240"/>
      <c r="DW2" s="240"/>
      <c r="DX2" s="240"/>
      <c r="DY2" s="240"/>
      <c r="DZ2" s="240"/>
      <c r="EA2" s="240"/>
      <c r="EB2" s="240"/>
      <c r="EC2" s="240" t="s">
        <v>129</v>
      </c>
      <c r="ED2" s="240"/>
      <c r="EE2" s="240"/>
      <c r="EF2" s="240"/>
      <c r="EG2" s="240"/>
      <c r="EH2" s="240"/>
      <c r="EI2" s="240"/>
      <c r="EJ2" s="240"/>
      <c r="EK2" s="240" t="s">
        <v>130</v>
      </c>
      <c r="EL2" s="240"/>
      <c r="EM2" s="240"/>
      <c r="EN2" s="240"/>
      <c r="EO2" s="240"/>
      <c r="EP2" s="240"/>
      <c r="EQ2" s="240"/>
      <c r="ER2" s="240"/>
      <c r="ES2" s="240" t="s">
        <v>131</v>
      </c>
      <c r="ET2" s="240"/>
      <c r="EU2" s="240"/>
      <c r="EV2" s="240"/>
      <c r="EW2" s="240"/>
      <c r="EX2" s="240"/>
      <c r="EY2" s="240"/>
      <c r="EZ2" s="240"/>
      <c r="FA2" s="241" t="s">
        <v>132</v>
      </c>
      <c r="FB2" s="241"/>
      <c r="FC2" s="241"/>
      <c r="FD2" s="241"/>
      <c r="FE2" s="241"/>
      <c r="FF2" s="241"/>
      <c r="FG2" s="241"/>
      <c r="FH2" s="241"/>
      <c r="FI2" s="241" t="s">
        <v>133</v>
      </c>
      <c r="FJ2" s="241"/>
      <c r="FK2" s="241"/>
      <c r="FL2" s="241"/>
      <c r="FM2" s="241"/>
      <c r="FN2" s="241"/>
      <c r="FO2" s="241"/>
      <c r="FP2" s="241"/>
      <c r="FQ2" s="241" t="s">
        <v>135</v>
      </c>
      <c r="FR2" s="241"/>
      <c r="FS2" s="241"/>
      <c r="FT2" s="241"/>
      <c r="FU2" s="241"/>
      <c r="FV2" s="241"/>
      <c r="FW2" s="241"/>
      <c r="FX2" s="241"/>
      <c r="FY2" s="241" t="s">
        <v>136</v>
      </c>
      <c r="FZ2" s="241"/>
      <c r="GA2" s="241"/>
      <c r="GB2" s="241"/>
      <c r="GC2" s="241"/>
      <c r="GD2" s="241"/>
      <c r="GE2" s="241"/>
      <c r="GF2" s="241"/>
      <c r="GG2" s="241" t="s">
        <v>173</v>
      </c>
      <c r="GH2" s="241"/>
      <c r="GI2" s="241"/>
      <c r="GJ2" s="241"/>
      <c r="GK2" s="241"/>
      <c r="GL2" s="241"/>
      <c r="GM2" s="241"/>
      <c r="GN2" s="241"/>
      <c r="GO2" s="240" t="s">
        <v>137</v>
      </c>
      <c r="GP2" s="240"/>
      <c r="GQ2" s="240"/>
      <c r="GR2" s="240"/>
      <c r="GS2" s="240"/>
      <c r="GT2" s="240"/>
      <c r="GU2" s="240"/>
      <c r="GV2" s="240"/>
      <c r="GW2" s="241" t="s">
        <v>138</v>
      </c>
      <c r="GX2" s="241"/>
      <c r="GY2" s="241"/>
      <c r="GZ2" s="241"/>
      <c r="HA2" s="241"/>
      <c r="HB2" s="241"/>
      <c r="HC2" s="241"/>
      <c r="HD2" s="241"/>
      <c r="HE2" s="241" t="s">
        <v>139</v>
      </c>
      <c r="HF2" s="241"/>
      <c r="HG2" s="241"/>
      <c r="HH2" s="241"/>
      <c r="HI2" s="241"/>
      <c r="HJ2" s="241"/>
      <c r="HK2" s="241"/>
      <c r="HL2" s="241"/>
      <c r="HM2" s="241" t="s">
        <v>140</v>
      </c>
      <c r="HN2" s="241"/>
      <c r="HO2" s="241"/>
      <c r="HP2" s="241"/>
      <c r="HQ2" s="241"/>
      <c r="HR2" s="241"/>
      <c r="HS2" s="241"/>
      <c r="HT2" s="241"/>
      <c r="HU2" s="241" t="s">
        <v>141</v>
      </c>
      <c r="HV2" s="241"/>
      <c r="HW2" s="241"/>
      <c r="HX2" s="241"/>
      <c r="HY2" s="241"/>
      <c r="HZ2" s="241"/>
      <c r="IA2" s="241"/>
      <c r="IB2" s="242"/>
      <c r="IC2" s="240" t="s">
        <v>144</v>
      </c>
      <c r="ID2" s="240"/>
      <c r="IE2" s="240"/>
      <c r="IF2" s="240"/>
      <c r="IG2" s="240"/>
      <c r="IH2" s="240"/>
      <c r="II2" s="240"/>
      <c r="IJ2" s="240"/>
      <c r="IK2" s="240" t="s">
        <v>147</v>
      </c>
      <c r="IL2" s="240"/>
      <c r="IM2" s="240"/>
      <c r="IN2" s="240"/>
      <c r="IO2" s="240"/>
      <c r="IP2" s="240"/>
      <c r="IQ2" s="240"/>
      <c r="IR2" s="240"/>
      <c r="IS2" s="240" t="s">
        <v>145</v>
      </c>
      <c r="IT2" s="240"/>
      <c r="IU2" s="240"/>
      <c r="IV2" s="240"/>
      <c r="IW2" s="240"/>
      <c r="IX2" s="240"/>
      <c r="IY2" s="240"/>
      <c r="IZ2" s="240"/>
    </row>
    <row r="3" spans="1:260" s="208" customFormat="1" ht="19.95" customHeight="1" thickTop="1" x14ac:dyDescent="0.3">
      <c r="A3" s="225"/>
      <c r="B3" s="245"/>
      <c r="C3" s="225"/>
      <c r="D3" s="248"/>
      <c r="E3" s="233" t="s">
        <v>99</v>
      </c>
      <c r="F3" s="233"/>
      <c r="G3" s="233"/>
      <c r="H3" s="233"/>
      <c r="I3" s="233"/>
      <c r="J3" s="233"/>
      <c r="K3" s="233"/>
      <c r="L3" s="233"/>
      <c r="M3" s="233" t="s">
        <v>99</v>
      </c>
      <c r="N3" s="233"/>
      <c r="O3" s="233"/>
      <c r="P3" s="233"/>
      <c r="Q3" s="233"/>
      <c r="R3" s="233"/>
      <c r="S3" s="233"/>
      <c r="T3" s="233"/>
      <c r="U3" s="233" t="s">
        <v>99</v>
      </c>
      <c r="V3" s="233"/>
      <c r="W3" s="233"/>
      <c r="X3" s="233"/>
      <c r="Y3" s="233"/>
      <c r="Z3" s="233"/>
      <c r="AA3" s="233"/>
      <c r="AB3" s="233"/>
      <c r="AC3" s="233" t="s">
        <v>99</v>
      </c>
      <c r="AD3" s="233"/>
      <c r="AE3" s="233"/>
      <c r="AF3" s="233"/>
      <c r="AG3" s="233"/>
      <c r="AH3" s="233"/>
      <c r="AI3" s="233"/>
      <c r="AJ3" s="233"/>
      <c r="AK3" s="233" t="s">
        <v>99</v>
      </c>
      <c r="AL3" s="233"/>
      <c r="AM3" s="233"/>
      <c r="AN3" s="233"/>
      <c r="AO3" s="233"/>
      <c r="AP3" s="233"/>
      <c r="AQ3" s="233"/>
      <c r="AR3" s="233"/>
      <c r="AS3" s="233" t="s">
        <v>99</v>
      </c>
      <c r="AT3" s="233"/>
      <c r="AU3" s="233"/>
      <c r="AV3" s="233"/>
      <c r="AW3" s="233"/>
      <c r="AX3" s="233"/>
      <c r="AY3" s="233"/>
      <c r="AZ3" s="233"/>
      <c r="BA3" s="233" t="s">
        <v>99</v>
      </c>
      <c r="BB3" s="233"/>
      <c r="BC3" s="233"/>
      <c r="BD3" s="233"/>
      <c r="BE3" s="233"/>
      <c r="BF3" s="233"/>
      <c r="BG3" s="233"/>
      <c r="BH3" s="233"/>
      <c r="BI3" s="233" t="s">
        <v>99</v>
      </c>
      <c r="BJ3" s="233"/>
      <c r="BK3" s="233"/>
      <c r="BL3" s="233"/>
      <c r="BM3" s="233"/>
      <c r="BN3" s="233"/>
      <c r="BO3" s="233"/>
      <c r="BP3" s="234"/>
      <c r="BQ3" s="233" t="s">
        <v>99</v>
      </c>
      <c r="BR3" s="233"/>
      <c r="BS3" s="233"/>
      <c r="BT3" s="233"/>
      <c r="BU3" s="233"/>
      <c r="BV3" s="233"/>
      <c r="BW3" s="233"/>
      <c r="BX3" s="233"/>
      <c r="BY3" s="233" t="s">
        <v>99</v>
      </c>
      <c r="BZ3" s="233"/>
      <c r="CA3" s="233"/>
      <c r="CB3" s="233"/>
      <c r="CC3" s="233"/>
      <c r="CD3" s="233"/>
      <c r="CE3" s="233"/>
      <c r="CF3" s="233"/>
      <c r="CG3" s="233" t="s">
        <v>99</v>
      </c>
      <c r="CH3" s="233"/>
      <c r="CI3" s="233"/>
      <c r="CJ3" s="233"/>
      <c r="CK3" s="233"/>
      <c r="CL3" s="233"/>
      <c r="CM3" s="233"/>
      <c r="CN3" s="233"/>
      <c r="CO3" s="233" t="s">
        <v>99</v>
      </c>
      <c r="CP3" s="233"/>
      <c r="CQ3" s="233"/>
      <c r="CR3" s="233"/>
      <c r="CS3" s="233"/>
      <c r="CT3" s="233"/>
      <c r="CU3" s="233"/>
      <c r="CV3" s="234"/>
      <c r="CW3" s="233" t="s">
        <v>99</v>
      </c>
      <c r="CX3" s="233"/>
      <c r="CY3" s="233"/>
      <c r="CZ3" s="233"/>
      <c r="DA3" s="233"/>
      <c r="DB3" s="233"/>
      <c r="DC3" s="233"/>
      <c r="DD3" s="233"/>
      <c r="DE3" s="233" t="s">
        <v>99</v>
      </c>
      <c r="DF3" s="233"/>
      <c r="DG3" s="233"/>
      <c r="DH3" s="233"/>
      <c r="DI3" s="233"/>
      <c r="DJ3" s="233"/>
      <c r="DK3" s="233"/>
      <c r="DL3" s="233"/>
      <c r="DM3" s="233" t="s">
        <v>99</v>
      </c>
      <c r="DN3" s="233"/>
      <c r="DO3" s="233"/>
      <c r="DP3" s="233"/>
      <c r="DQ3" s="233"/>
      <c r="DR3" s="233"/>
      <c r="DS3" s="233"/>
      <c r="DT3" s="233"/>
      <c r="DU3" s="233" t="s">
        <v>99</v>
      </c>
      <c r="DV3" s="233"/>
      <c r="DW3" s="233"/>
      <c r="DX3" s="233"/>
      <c r="DY3" s="233"/>
      <c r="DZ3" s="233"/>
      <c r="EA3" s="233"/>
      <c r="EB3" s="233"/>
      <c r="EC3" s="233" t="s">
        <v>99</v>
      </c>
      <c r="ED3" s="233"/>
      <c r="EE3" s="233"/>
      <c r="EF3" s="233"/>
      <c r="EG3" s="233"/>
      <c r="EH3" s="233"/>
      <c r="EI3" s="233"/>
      <c r="EJ3" s="233"/>
      <c r="EK3" s="233" t="s">
        <v>99</v>
      </c>
      <c r="EL3" s="233"/>
      <c r="EM3" s="233"/>
      <c r="EN3" s="233"/>
      <c r="EO3" s="233"/>
      <c r="EP3" s="233"/>
      <c r="EQ3" s="233"/>
      <c r="ER3" s="233"/>
      <c r="ES3" s="233" t="s">
        <v>99</v>
      </c>
      <c r="ET3" s="233"/>
      <c r="EU3" s="233"/>
      <c r="EV3" s="233"/>
      <c r="EW3" s="233"/>
      <c r="EX3" s="233"/>
      <c r="EY3" s="233"/>
      <c r="EZ3" s="233"/>
      <c r="FA3" s="233" t="s">
        <v>99</v>
      </c>
      <c r="FB3" s="233"/>
      <c r="FC3" s="233"/>
      <c r="FD3" s="233"/>
      <c r="FE3" s="233"/>
      <c r="FF3" s="233"/>
      <c r="FG3" s="233"/>
      <c r="FH3" s="233"/>
      <c r="FI3" s="233" t="s">
        <v>99</v>
      </c>
      <c r="FJ3" s="233"/>
      <c r="FK3" s="233"/>
      <c r="FL3" s="233"/>
      <c r="FM3" s="233"/>
      <c r="FN3" s="233"/>
      <c r="FO3" s="233"/>
      <c r="FP3" s="233"/>
      <c r="FQ3" s="238" t="s">
        <v>134</v>
      </c>
      <c r="FR3" s="238"/>
      <c r="FS3" s="238"/>
      <c r="FT3" s="238"/>
      <c r="FU3" s="238"/>
      <c r="FV3" s="238"/>
      <c r="FW3" s="238"/>
      <c r="FX3" s="239"/>
      <c r="FY3" s="233" t="s">
        <v>99</v>
      </c>
      <c r="FZ3" s="233"/>
      <c r="GA3" s="233"/>
      <c r="GB3" s="233"/>
      <c r="GC3" s="233"/>
      <c r="GD3" s="233"/>
      <c r="GE3" s="233"/>
      <c r="GF3" s="233"/>
      <c r="GG3" s="233" t="s">
        <v>99</v>
      </c>
      <c r="GH3" s="233"/>
      <c r="GI3" s="233"/>
      <c r="GJ3" s="233"/>
      <c r="GK3" s="233"/>
      <c r="GL3" s="233"/>
      <c r="GM3" s="233"/>
      <c r="GN3" s="233"/>
      <c r="GO3" s="233" t="s">
        <v>99</v>
      </c>
      <c r="GP3" s="233"/>
      <c r="GQ3" s="233"/>
      <c r="GR3" s="233"/>
      <c r="GS3" s="233"/>
      <c r="GT3" s="233"/>
      <c r="GU3" s="233"/>
      <c r="GV3" s="233"/>
      <c r="GW3" s="233" t="s">
        <v>99</v>
      </c>
      <c r="GX3" s="233"/>
      <c r="GY3" s="233"/>
      <c r="GZ3" s="233"/>
      <c r="HA3" s="233"/>
      <c r="HB3" s="233"/>
      <c r="HC3" s="233"/>
      <c r="HD3" s="233"/>
      <c r="HE3" s="233" t="s">
        <v>99</v>
      </c>
      <c r="HF3" s="233"/>
      <c r="HG3" s="233"/>
      <c r="HH3" s="233"/>
      <c r="HI3" s="233"/>
      <c r="HJ3" s="233"/>
      <c r="HK3" s="233"/>
      <c r="HL3" s="233"/>
      <c r="HM3" s="233" t="s">
        <v>99</v>
      </c>
      <c r="HN3" s="233"/>
      <c r="HO3" s="233"/>
      <c r="HP3" s="233"/>
      <c r="HQ3" s="233"/>
      <c r="HR3" s="233"/>
      <c r="HS3" s="233"/>
      <c r="HT3" s="233"/>
      <c r="HU3" s="234" t="s">
        <v>99</v>
      </c>
      <c r="HV3" s="237"/>
      <c r="HW3" s="237"/>
      <c r="HX3" s="237"/>
      <c r="HY3" s="237"/>
      <c r="HZ3" s="237"/>
      <c r="IA3" s="237"/>
      <c r="IB3" s="235"/>
      <c r="IC3" s="233" t="s">
        <v>99</v>
      </c>
      <c r="ID3" s="233"/>
      <c r="IE3" s="233"/>
      <c r="IF3" s="233"/>
      <c r="IG3" s="233"/>
      <c r="IH3" s="233"/>
      <c r="II3" s="233"/>
      <c r="IJ3" s="233"/>
      <c r="IK3" s="233" t="s">
        <v>99</v>
      </c>
      <c r="IL3" s="233"/>
      <c r="IM3" s="233"/>
      <c r="IN3" s="233"/>
      <c r="IO3" s="233"/>
      <c r="IP3" s="233"/>
      <c r="IQ3" s="233"/>
      <c r="IR3" s="233"/>
      <c r="IS3" s="233" t="s">
        <v>99</v>
      </c>
      <c r="IT3" s="233"/>
      <c r="IU3" s="233"/>
      <c r="IV3" s="233"/>
      <c r="IW3" s="233"/>
      <c r="IX3" s="233"/>
      <c r="IY3" s="233"/>
      <c r="IZ3" s="233"/>
    </row>
    <row r="4" spans="1:260" s="208" customFormat="1" ht="18" customHeight="1" x14ac:dyDescent="0.3">
      <c r="A4" s="225"/>
      <c r="B4" s="245"/>
      <c r="C4" s="225"/>
      <c r="D4" s="248"/>
      <c r="E4" s="233" t="s">
        <v>4</v>
      </c>
      <c r="F4" s="233"/>
      <c r="G4" s="233" t="s">
        <v>5</v>
      </c>
      <c r="H4" s="233"/>
      <c r="I4" s="233" t="s">
        <v>6</v>
      </c>
      <c r="J4" s="233"/>
      <c r="K4" s="233" t="s">
        <v>7</v>
      </c>
      <c r="L4" s="233"/>
      <c r="M4" s="233" t="s">
        <v>4</v>
      </c>
      <c r="N4" s="233"/>
      <c r="O4" s="233" t="s">
        <v>5</v>
      </c>
      <c r="P4" s="233"/>
      <c r="Q4" s="233" t="s">
        <v>6</v>
      </c>
      <c r="R4" s="233"/>
      <c r="S4" s="233" t="s">
        <v>7</v>
      </c>
      <c r="T4" s="233"/>
      <c r="U4" s="233" t="s">
        <v>4</v>
      </c>
      <c r="V4" s="233"/>
      <c r="W4" s="233" t="s">
        <v>5</v>
      </c>
      <c r="X4" s="233"/>
      <c r="Y4" s="233" t="s">
        <v>6</v>
      </c>
      <c r="Z4" s="233"/>
      <c r="AA4" s="233" t="s">
        <v>7</v>
      </c>
      <c r="AB4" s="233"/>
      <c r="AC4" s="233" t="s">
        <v>4</v>
      </c>
      <c r="AD4" s="233"/>
      <c r="AE4" s="233" t="s">
        <v>5</v>
      </c>
      <c r="AF4" s="233"/>
      <c r="AG4" s="233" t="s">
        <v>6</v>
      </c>
      <c r="AH4" s="233"/>
      <c r="AI4" s="233" t="s">
        <v>7</v>
      </c>
      <c r="AJ4" s="233"/>
      <c r="AK4" s="233" t="s">
        <v>4</v>
      </c>
      <c r="AL4" s="233"/>
      <c r="AM4" s="233" t="s">
        <v>5</v>
      </c>
      <c r="AN4" s="233"/>
      <c r="AO4" s="233" t="s">
        <v>6</v>
      </c>
      <c r="AP4" s="233"/>
      <c r="AQ4" s="233" t="s">
        <v>7</v>
      </c>
      <c r="AR4" s="233"/>
      <c r="AS4" s="233" t="s">
        <v>4</v>
      </c>
      <c r="AT4" s="233"/>
      <c r="AU4" s="233" t="s">
        <v>5</v>
      </c>
      <c r="AV4" s="233"/>
      <c r="AW4" s="233" t="s">
        <v>6</v>
      </c>
      <c r="AX4" s="233"/>
      <c r="AY4" s="233" t="s">
        <v>7</v>
      </c>
      <c r="AZ4" s="233"/>
      <c r="BA4" s="233" t="s">
        <v>4</v>
      </c>
      <c r="BB4" s="233"/>
      <c r="BC4" s="233" t="s">
        <v>5</v>
      </c>
      <c r="BD4" s="233"/>
      <c r="BE4" s="233" t="s">
        <v>6</v>
      </c>
      <c r="BF4" s="233"/>
      <c r="BG4" s="233" t="s">
        <v>7</v>
      </c>
      <c r="BH4" s="233"/>
      <c r="BI4" s="233" t="s">
        <v>4</v>
      </c>
      <c r="BJ4" s="233"/>
      <c r="BK4" s="233" t="s">
        <v>5</v>
      </c>
      <c r="BL4" s="233"/>
      <c r="BM4" s="233" t="s">
        <v>6</v>
      </c>
      <c r="BN4" s="233"/>
      <c r="BO4" s="233" t="s">
        <v>7</v>
      </c>
      <c r="BP4" s="234"/>
      <c r="BQ4" s="233" t="s">
        <v>4</v>
      </c>
      <c r="BR4" s="233"/>
      <c r="BS4" s="233" t="s">
        <v>5</v>
      </c>
      <c r="BT4" s="233"/>
      <c r="BU4" s="233" t="s">
        <v>6</v>
      </c>
      <c r="BV4" s="233"/>
      <c r="BW4" s="233" t="s">
        <v>7</v>
      </c>
      <c r="BX4" s="233"/>
      <c r="BY4" s="233" t="s">
        <v>4</v>
      </c>
      <c r="BZ4" s="233"/>
      <c r="CA4" s="233" t="s">
        <v>5</v>
      </c>
      <c r="CB4" s="233"/>
      <c r="CC4" s="233" t="s">
        <v>6</v>
      </c>
      <c r="CD4" s="233"/>
      <c r="CE4" s="233" t="s">
        <v>7</v>
      </c>
      <c r="CF4" s="233"/>
      <c r="CG4" s="233" t="s">
        <v>4</v>
      </c>
      <c r="CH4" s="233"/>
      <c r="CI4" s="233" t="s">
        <v>5</v>
      </c>
      <c r="CJ4" s="233"/>
      <c r="CK4" s="233" t="s">
        <v>6</v>
      </c>
      <c r="CL4" s="233"/>
      <c r="CM4" s="233" t="s">
        <v>7</v>
      </c>
      <c r="CN4" s="233"/>
      <c r="CO4" s="233" t="s">
        <v>4</v>
      </c>
      <c r="CP4" s="233"/>
      <c r="CQ4" s="233" t="s">
        <v>5</v>
      </c>
      <c r="CR4" s="233"/>
      <c r="CS4" s="233" t="s">
        <v>6</v>
      </c>
      <c r="CT4" s="233"/>
      <c r="CU4" s="233" t="s">
        <v>7</v>
      </c>
      <c r="CV4" s="234"/>
      <c r="CW4" s="233" t="s">
        <v>4</v>
      </c>
      <c r="CX4" s="233"/>
      <c r="CY4" s="233" t="s">
        <v>5</v>
      </c>
      <c r="CZ4" s="233"/>
      <c r="DA4" s="233" t="s">
        <v>6</v>
      </c>
      <c r="DB4" s="233"/>
      <c r="DC4" s="233" t="s">
        <v>7</v>
      </c>
      <c r="DD4" s="233"/>
      <c r="DE4" s="233" t="s">
        <v>4</v>
      </c>
      <c r="DF4" s="233"/>
      <c r="DG4" s="233" t="s">
        <v>5</v>
      </c>
      <c r="DH4" s="233"/>
      <c r="DI4" s="233" t="s">
        <v>6</v>
      </c>
      <c r="DJ4" s="233"/>
      <c r="DK4" s="233" t="s">
        <v>7</v>
      </c>
      <c r="DL4" s="233"/>
      <c r="DM4" s="233" t="s">
        <v>4</v>
      </c>
      <c r="DN4" s="233"/>
      <c r="DO4" s="233" t="s">
        <v>5</v>
      </c>
      <c r="DP4" s="233"/>
      <c r="DQ4" s="233" t="s">
        <v>6</v>
      </c>
      <c r="DR4" s="233"/>
      <c r="DS4" s="233" t="s">
        <v>7</v>
      </c>
      <c r="DT4" s="233"/>
      <c r="DU4" s="233" t="s">
        <v>4</v>
      </c>
      <c r="DV4" s="233"/>
      <c r="DW4" s="233" t="s">
        <v>5</v>
      </c>
      <c r="DX4" s="233"/>
      <c r="DY4" s="233" t="s">
        <v>6</v>
      </c>
      <c r="DZ4" s="233"/>
      <c r="EA4" s="233" t="s">
        <v>7</v>
      </c>
      <c r="EB4" s="233"/>
      <c r="EC4" s="233" t="s">
        <v>4</v>
      </c>
      <c r="ED4" s="233"/>
      <c r="EE4" s="233" t="s">
        <v>5</v>
      </c>
      <c r="EF4" s="233"/>
      <c r="EG4" s="233" t="s">
        <v>6</v>
      </c>
      <c r="EH4" s="233"/>
      <c r="EI4" s="233" t="s">
        <v>7</v>
      </c>
      <c r="EJ4" s="233"/>
      <c r="EK4" s="233" t="s">
        <v>4</v>
      </c>
      <c r="EL4" s="233"/>
      <c r="EM4" s="233" t="s">
        <v>5</v>
      </c>
      <c r="EN4" s="233"/>
      <c r="EO4" s="233" t="s">
        <v>6</v>
      </c>
      <c r="EP4" s="233"/>
      <c r="EQ4" s="233" t="s">
        <v>7</v>
      </c>
      <c r="ER4" s="233"/>
      <c r="ES4" s="233" t="s">
        <v>4</v>
      </c>
      <c r="ET4" s="233"/>
      <c r="EU4" s="233" t="s">
        <v>5</v>
      </c>
      <c r="EV4" s="233"/>
      <c r="EW4" s="233" t="s">
        <v>6</v>
      </c>
      <c r="EX4" s="233"/>
      <c r="EY4" s="233" t="s">
        <v>7</v>
      </c>
      <c r="EZ4" s="233"/>
      <c r="FA4" s="233" t="s">
        <v>4</v>
      </c>
      <c r="FB4" s="233"/>
      <c r="FC4" s="233" t="s">
        <v>5</v>
      </c>
      <c r="FD4" s="233"/>
      <c r="FE4" s="233" t="s">
        <v>6</v>
      </c>
      <c r="FF4" s="233"/>
      <c r="FG4" s="233" t="s">
        <v>7</v>
      </c>
      <c r="FH4" s="233"/>
      <c r="FI4" s="233" t="s">
        <v>4</v>
      </c>
      <c r="FJ4" s="233"/>
      <c r="FK4" s="233" t="s">
        <v>5</v>
      </c>
      <c r="FL4" s="233"/>
      <c r="FM4" s="233" t="s">
        <v>6</v>
      </c>
      <c r="FN4" s="233"/>
      <c r="FO4" s="233" t="s">
        <v>7</v>
      </c>
      <c r="FP4" s="233"/>
      <c r="FQ4" s="233" t="s">
        <v>4</v>
      </c>
      <c r="FR4" s="233"/>
      <c r="FS4" s="233" t="s">
        <v>5</v>
      </c>
      <c r="FT4" s="233"/>
      <c r="FU4" s="233" t="s">
        <v>6</v>
      </c>
      <c r="FV4" s="233"/>
      <c r="FW4" s="233" t="s">
        <v>7</v>
      </c>
      <c r="FX4" s="236"/>
      <c r="FY4" s="233" t="s">
        <v>4</v>
      </c>
      <c r="FZ4" s="233"/>
      <c r="GA4" s="233" t="s">
        <v>5</v>
      </c>
      <c r="GB4" s="233"/>
      <c r="GC4" s="233" t="s">
        <v>6</v>
      </c>
      <c r="GD4" s="233"/>
      <c r="GE4" s="233" t="s">
        <v>7</v>
      </c>
      <c r="GF4" s="233"/>
      <c r="GG4" s="233" t="s">
        <v>4</v>
      </c>
      <c r="GH4" s="233"/>
      <c r="GI4" s="233" t="s">
        <v>5</v>
      </c>
      <c r="GJ4" s="233"/>
      <c r="GK4" s="233" t="s">
        <v>6</v>
      </c>
      <c r="GL4" s="233"/>
      <c r="GM4" s="233" t="s">
        <v>7</v>
      </c>
      <c r="GN4" s="233"/>
      <c r="GO4" s="233" t="s">
        <v>4</v>
      </c>
      <c r="GP4" s="233"/>
      <c r="GQ4" s="233" t="s">
        <v>5</v>
      </c>
      <c r="GR4" s="233"/>
      <c r="GS4" s="233" t="s">
        <v>6</v>
      </c>
      <c r="GT4" s="233"/>
      <c r="GU4" s="233" t="s">
        <v>7</v>
      </c>
      <c r="GV4" s="233"/>
      <c r="GW4" s="233" t="s">
        <v>4</v>
      </c>
      <c r="GX4" s="233"/>
      <c r="GY4" s="233" t="s">
        <v>5</v>
      </c>
      <c r="GZ4" s="233"/>
      <c r="HA4" s="233" t="s">
        <v>6</v>
      </c>
      <c r="HB4" s="233"/>
      <c r="HC4" s="233" t="s">
        <v>7</v>
      </c>
      <c r="HD4" s="233"/>
      <c r="HE4" s="233" t="s">
        <v>4</v>
      </c>
      <c r="HF4" s="233"/>
      <c r="HG4" s="233" t="s">
        <v>5</v>
      </c>
      <c r="HH4" s="233"/>
      <c r="HI4" s="233" t="s">
        <v>6</v>
      </c>
      <c r="HJ4" s="233"/>
      <c r="HK4" s="233" t="s">
        <v>7</v>
      </c>
      <c r="HL4" s="233"/>
      <c r="HM4" s="233" t="s">
        <v>4</v>
      </c>
      <c r="HN4" s="233"/>
      <c r="HO4" s="233" t="s">
        <v>5</v>
      </c>
      <c r="HP4" s="233"/>
      <c r="HQ4" s="233" t="s">
        <v>6</v>
      </c>
      <c r="HR4" s="233"/>
      <c r="HS4" s="233" t="s">
        <v>7</v>
      </c>
      <c r="HT4" s="233"/>
      <c r="HU4" s="234" t="s">
        <v>4</v>
      </c>
      <c r="HV4" s="235"/>
      <c r="HW4" s="234" t="s">
        <v>5</v>
      </c>
      <c r="HX4" s="235"/>
      <c r="HY4" s="234" t="s">
        <v>6</v>
      </c>
      <c r="HZ4" s="235"/>
      <c r="IA4" s="234" t="s">
        <v>7</v>
      </c>
      <c r="IB4" s="235"/>
      <c r="IC4" s="233" t="s">
        <v>4</v>
      </c>
      <c r="ID4" s="233"/>
      <c r="IE4" s="233" t="s">
        <v>5</v>
      </c>
      <c r="IF4" s="233"/>
      <c r="IG4" s="233" t="s">
        <v>6</v>
      </c>
      <c r="IH4" s="233"/>
      <c r="II4" s="233" t="s">
        <v>7</v>
      </c>
      <c r="IJ4" s="233"/>
      <c r="IK4" s="233" t="s">
        <v>4</v>
      </c>
      <c r="IL4" s="233"/>
      <c r="IM4" s="233" t="s">
        <v>5</v>
      </c>
      <c r="IN4" s="233"/>
      <c r="IO4" s="233" t="s">
        <v>6</v>
      </c>
      <c r="IP4" s="233"/>
      <c r="IQ4" s="233" t="s">
        <v>7</v>
      </c>
      <c r="IR4" s="233"/>
      <c r="IS4" s="233" t="s">
        <v>4</v>
      </c>
      <c r="IT4" s="233"/>
      <c r="IU4" s="233" t="s">
        <v>5</v>
      </c>
      <c r="IV4" s="233"/>
      <c r="IW4" s="233" t="s">
        <v>6</v>
      </c>
      <c r="IX4" s="233"/>
      <c r="IY4" s="233" t="s">
        <v>7</v>
      </c>
      <c r="IZ4" s="233"/>
    </row>
    <row r="5" spans="1:260" ht="16.8" customHeight="1" x14ac:dyDescent="0.3">
      <c r="A5" s="243"/>
      <c r="B5" s="246"/>
      <c r="C5" s="243"/>
      <c r="D5" s="249"/>
      <c r="E5" s="217" t="s">
        <v>8</v>
      </c>
      <c r="F5" s="217" t="s">
        <v>9</v>
      </c>
      <c r="G5" s="217" t="s">
        <v>8</v>
      </c>
      <c r="H5" s="217" t="s">
        <v>9</v>
      </c>
      <c r="I5" s="217" t="s">
        <v>8</v>
      </c>
      <c r="J5" s="217" t="s">
        <v>9</v>
      </c>
      <c r="K5" s="217" t="s">
        <v>8</v>
      </c>
      <c r="L5" s="91" t="s">
        <v>9</v>
      </c>
      <c r="M5" s="217" t="s">
        <v>8</v>
      </c>
      <c r="N5" s="217" t="s">
        <v>9</v>
      </c>
      <c r="O5" s="217" t="s">
        <v>8</v>
      </c>
      <c r="P5" s="217" t="s">
        <v>9</v>
      </c>
      <c r="Q5" s="217" t="s">
        <v>8</v>
      </c>
      <c r="R5" s="217" t="s">
        <v>9</v>
      </c>
      <c r="S5" s="217" t="s">
        <v>8</v>
      </c>
      <c r="T5" s="217" t="s">
        <v>9</v>
      </c>
      <c r="U5" s="217" t="s">
        <v>8</v>
      </c>
      <c r="V5" s="217" t="s">
        <v>9</v>
      </c>
      <c r="W5" s="217" t="s">
        <v>8</v>
      </c>
      <c r="X5" s="217" t="s">
        <v>9</v>
      </c>
      <c r="Y5" s="217" t="s">
        <v>8</v>
      </c>
      <c r="Z5" s="217" t="s">
        <v>9</v>
      </c>
      <c r="AA5" s="217" t="s">
        <v>8</v>
      </c>
      <c r="AB5" s="217" t="s">
        <v>9</v>
      </c>
      <c r="AC5" s="217" t="s">
        <v>8</v>
      </c>
      <c r="AD5" s="217" t="s">
        <v>9</v>
      </c>
      <c r="AE5" s="217" t="s">
        <v>8</v>
      </c>
      <c r="AF5" s="217" t="s">
        <v>9</v>
      </c>
      <c r="AG5" s="217" t="s">
        <v>8</v>
      </c>
      <c r="AH5" s="217" t="s">
        <v>9</v>
      </c>
      <c r="AI5" s="217" t="s">
        <v>8</v>
      </c>
      <c r="AJ5" s="217" t="s">
        <v>9</v>
      </c>
      <c r="AK5" s="217" t="s">
        <v>8</v>
      </c>
      <c r="AL5" s="217" t="s">
        <v>9</v>
      </c>
      <c r="AM5" s="217" t="s">
        <v>8</v>
      </c>
      <c r="AN5" s="217" t="s">
        <v>9</v>
      </c>
      <c r="AO5" s="217" t="s">
        <v>8</v>
      </c>
      <c r="AP5" s="217" t="s">
        <v>9</v>
      </c>
      <c r="AQ5" s="217" t="s">
        <v>8</v>
      </c>
      <c r="AR5" s="217" t="s">
        <v>9</v>
      </c>
      <c r="AS5" s="217" t="s">
        <v>8</v>
      </c>
      <c r="AT5" s="217" t="s">
        <v>9</v>
      </c>
      <c r="AU5" s="217" t="s">
        <v>8</v>
      </c>
      <c r="AV5" s="217" t="s">
        <v>9</v>
      </c>
      <c r="AW5" s="217" t="s">
        <v>8</v>
      </c>
      <c r="AX5" s="217" t="s">
        <v>9</v>
      </c>
      <c r="AY5" s="217" t="s">
        <v>8</v>
      </c>
      <c r="AZ5" s="217" t="s">
        <v>9</v>
      </c>
      <c r="BA5" s="217" t="s">
        <v>8</v>
      </c>
      <c r="BB5" s="217" t="s">
        <v>9</v>
      </c>
      <c r="BC5" s="217" t="s">
        <v>8</v>
      </c>
      <c r="BD5" s="217" t="s">
        <v>9</v>
      </c>
      <c r="BE5" s="217" t="s">
        <v>8</v>
      </c>
      <c r="BF5" s="217" t="s">
        <v>9</v>
      </c>
      <c r="BG5" s="217" t="s">
        <v>8</v>
      </c>
      <c r="BH5" s="217" t="s">
        <v>9</v>
      </c>
      <c r="BI5" s="217" t="s">
        <v>8</v>
      </c>
      <c r="BJ5" s="217" t="s">
        <v>9</v>
      </c>
      <c r="BK5" s="217" t="s">
        <v>8</v>
      </c>
      <c r="BL5" s="217" t="s">
        <v>9</v>
      </c>
      <c r="BM5" s="217" t="s">
        <v>8</v>
      </c>
      <c r="BN5" s="217" t="s">
        <v>9</v>
      </c>
      <c r="BO5" s="217" t="s">
        <v>8</v>
      </c>
      <c r="BP5" s="219" t="s">
        <v>9</v>
      </c>
      <c r="BQ5" s="217" t="s">
        <v>8</v>
      </c>
      <c r="BR5" s="217" t="s">
        <v>9</v>
      </c>
      <c r="BS5" s="217" t="s">
        <v>8</v>
      </c>
      <c r="BT5" s="217" t="s">
        <v>9</v>
      </c>
      <c r="BU5" s="217" t="s">
        <v>8</v>
      </c>
      <c r="BV5" s="217" t="s">
        <v>9</v>
      </c>
      <c r="BW5" s="217" t="s">
        <v>8</v>
      </c>
      <c r="BX5" s="217" t="s">
        <v>9</v>
      </c>
      <c r="BY5" s="217" t="s">
        <v>8</v>
      </c>
      <c r="BZ5" s="217" t="s">
        <v>9</v>
      </c>
      <c r="CA5" s="217" t="s">
        <v>8</v>
      </c>
      <c r="CB5" s="217" t="s">
        <v>9</v>
      </c>
      <c r="CC5" s="217" t="s">
        <v>8</v>
      </c>
      <c r="CD5" s="217" t="s">
        <v>9</v>
      </c>
      <c r="CE5" s="217" t="s">
        <v>8</v>
      </c>
      <c r="CF5" s="217" t="s">
        <v>9</v>
      </c>
      <c r="CG5" s="217" t="s">
        <v>8</v>
      </c>
      <c r="CH5" s="217" t="s">
        <v>9</v>
      </c>
      <c r="CI5" s="217" t="s">
        <v>8</v>
      </c>
      <c r="CJ5" s="217" t="s">
        <v>9</v>
      </c>
      <c r="CK5" s="217" t="s">
        <v>8</v>
      </c>
      <c r="CL5" s="217" t="s">
        <v>9</v>
      </c>
      <c r="CM5" s="217" t="s">
        <v>8</v>
      </c>
      <c r="CN5" s="217" t="s">
        <v>9</v>
      </c>
      <c r="CO5" s="217" t="s">
        <v>8</v>
      </c>
      <c r="CP5" s="217" t="s">
        <v>9</v>
      </c>
      <c r="CQ5" s="217" t="s">
        <v>8</v>
      </c>
      <c r="CR5" s="217" t="s">
        <v>9</v>
      </c>
      <c r="CS5" s="217" t="s">
        <v>8</v>
      </c>
      <c r="CT5" s="217" t="s">
        <v>9</v>
      </c>
      <c r="CU5" s="217" t="s">
        <v>8</v>
      </c>
      <c r="CV5" s="219" t="s">
        <v>9</v>
      </c>
      <c r="CW5" s="217" t="s">
        <v>8</v>
      </c>
      <c r="CX5" s="217" t="s">
        <v>9</v>
      </c>
      <c r="CY5" s="217" t="s">
        <v>8</v>
      </c>
      <c r="CZ5" s="217" t="s">
        <v>9</v>
      </c>
      <c r="DA5" s="217" t="s">
        <v>8</v>
      </c>
      <c r="DB5" s="217" t="s">
        <v>9</v>
      </c>
      <c r="DC5" s="217" t="s">
        <v>8</v>
      </c>
      <c r="DD5" s="217" t="s">
        <v>9</v>
      </c>
      <c r="DE5" s="217" t="s">
        <v>8</v>
      </c>
      <c r="DF5" s="217" t="s">
        <v>9</v>
      </c>
      <c r="DG5" s="217" t="s">
        <v>8</v>
      </c>
      <c r="DH5" s="217" t="s">
        <v>9</v>
      </c>
      <c r="DI5" s="217" t="s">
        <v>8</v>
      </c>
      <c r="DJ5" s="217" t="s">
        <v>9</v>
      </c>
      <c r="DK5" s="217" t="s">
        <v>8</v>
      </c>
      <c r="DL5" s="217" t="s">
        <v>9</v>
      </c>
      <c r="DM5" s="217" t="s">
        <v>8</v>
      </c>
      <c r="DN5" s="217" t="s">
        <v>9</v>
      </c>
      <c r="DO5" s="217" t="s">
        <v>8</v>
      </c>
      <c r="DP5" s="217" t="s">
        <v>9</v>
      </c>
      <c r="DQ5" s="217" t="s">
        <v>8</v>
      </c>
      <c r="DR5" s="217" t="s">
        <v>9</v>
      </c>
      <c r="DS5" s="217" t="s">
        <v>8</v>
      </c>
      <c r="DT5" s="217" t="s">
        <v>9</v>
      </c>
      <c r="DU5" s="217" t="s">
        <v>8</v>
      </c>
      <c r="DV5" s="217" t="s">
        <v>9</v>
      </c>
      <c r="DW5" s="217" t="s">
        <v>8</v>
      </c>
      <c r="DX5" s="217" t="s">
        <v>9</v>
      </c>
      <c r="DY5" s="217" t="s">
        <v>8</v>
      </c>
      <c r="DZ5" s="217" t="s">
        <v>9</v>
      </c>
      <c r="EA5" s="217" t="s">
        <v>8</v>
      </c>
      <c r="EB5" s="217" t="s">
        <v>9</v>
      </c>
      <c r="EC5" s="217" t="s">
        <v>8</v>
      </c>
      <c r="ED5" s="217" t="s">
        <v>9</v>
      </c>
      <c r="EE5" s="217" t="s">
        <v>8</v>
      </c>
      <c r="EF5" s="217" t="s">
        <v>9</v>
      </c>
      <c r="EG5" s="217" t="s">
        <v>8</v>
      </c>
      <c r="EH5" s="217" t="s">
        <v>9</v>
      </c>
      <c r="EI5" s="217" t="s">
        <v>8</v>
      </c>
      <c r="EJ5" s="217" t="s">
        <v>9</v>
      </c>
      <c r="EK5" s="217" t="s">
        <v>8</v>
      </c>
      <c r="EL5" s="217" t="s">
        <v>9</v>
      </c>
      <c r="EM5" s="217" t="s">
        <v>8</v>
      </c>
      <c r="EN5" s="217" t="s">
        <v>9</v>
      </c>
      <c r="EO5" s="217" t="s">
        <v>8</v>
      </c>
      <c r="EP5" s="217" t="s">
        <v>9</v>
      </c>
      <c r="EQ5" s="217" t="s">
        <v>8</v>
      </c>
      <c r="ER5" s="217" t="s">
        <v>9</v>
      </c>
      <c r="ES5" s="217" t="s">
        <v>8</v>
      </c>
      <c r="ET5" s="217" t="s">
        <v>9</v>
      </c>
      <c r="EU5" s="217" t="s">
        <v>8</v>
      </c>
      <c r="EV5" s="217" t="s">
        <v>9</v>
      </c>
      <c r="EW5" s="217" t="s">
        <v>8</v>
      </c>
      <c r="EX5" s="217" t="s">
        <v>9</v>
      </c>
      <c r="EY5" s="217" t="s">
        <v>8</v>
      </c>
      <c r="EZ5" s="217" t="s">
        <v>9</v>
      </c>
      <c r="FA5" s="90" t="s">
        <v>8</v>
      </c>
      <c r="FB5" s="217" t="s">
        <v>9</v>
      </c>
      <c r="FC5" s="90" t="s">
        <v>8</v>
      </c>
      <c r="FD5" s="217" t="s">
        <v>9</v>
      </c>
      <c r="FE5" s="217" t="s">
        <v>8</v>
      </c>
      <c r="FF5" s="217" t="s">
        <v>9</v>
      </c>
      <c r="FG5" s="217" t="s">
        <v>8</v>
      </c>
      <c r="FH5" s="217" t="s">
        <v>9</v>
      </c>
      <c r="FI5" s="217" t="s">
        <v>8</v>
      </c>
      <c r="FJ5" s="217" t="s">
        <v>9</v>
      </c>
      <c r="FK5" s="217" t="s">
        <v>8</v>
      </c>
      <c r="FL5" s="217" t="s">
        <v>9</v>
      </c>
      <c r="FM5" s="217" t="s">
        <v>8</v>
      </c>
      <c r="FN5" s="217" t="s">
        <v>9</v>
      </c>
      <c r="FO5" s="217" t="s">
        <v>8</v>
      </c>
      <c r="FP5" s="217" t="s">
        <v>9</v>
      </c>
      <c r="FQ5" s="217" t="s">
        <v>8</v>
      </c>
      <c r="FR5" s="89" t="s">
        <v>9</v>
      </c>
      <c r="FS5" s="217" t="s">
        <v>8</v>
      </c>
      <c r="FT5" s="89" t="s">
        <v>9</v>
      </c>
      <c r="FU5" s="217" t="s">
        <v>8</v>
      </c>
      <c r="FV5" s="89" t="s">
        <v>9</v>
      </c>
      <c r="FW5" s="217" t="s">
        <v>8</v>
      </c>
      <c r="FX5" s="170" t="s">
        <v>9</v>
      </c>
      <c r="FY5" s="217" t="s">
        <v>8</v>
      </c>
      <c r="FZ5" s="91" t="s">
        <v>9</v>
      </c>
      <c r="GA5" s="217" t="s">
        <v>8</v>
      </c>
      <c r="GB5" s="91" t="s">
        <v>9</v>
      </c>
      <c r="GC5" s="217" t="s">
        <v>8</v>
      </c>
      <c r="GD5" s="91" t="s">
        <v>9</v>
      </c>
      <c r="GE5" s="217" t="s">
        <v>8</v>
      </c>
      <c r="GF5" s="217" t="s">
        <v>9</v>
      </c>
      <c r="GG5" s="217" t="s">
        <v>8</v>
      </c>
      <c r="GH5" s="217" t="s">
        <v>9</v>
      </c>
      <c r="GI5" s="217" t="s">
        <v>8</v>
      </c>
      <c r="GJ5" s="217" t="s">
        <v>9</v>
      </c>
      <c r="GK5" s="217" t="s">
        <v>8</v>
      </c>
      <c r="GL5" s="217" t="s">
        <v>9</v>
      </c>
      <c r="GM5" s="217" t="s">
        <v>8</v>
      </c>
      <c r="GN5" s="217" t="s">
        <v>9</v>
      </c>
      <c r="GO5" s="217" t="s">
        <v>8</v>
      </c>
      <c r="GP5" s="217" t="s">
        <v>9</v>
      </c>
      <c r="GQ5" s="217" t="s">
        <v>8</v>
      </c>
      <c r="GR5" s="217" t="s">
        <v>9</v>
      </c>
      <c r="GS5" s="217" t="s">
        <v>8</v>
      </c>
      <c r="GT5" s="217" t="s">
        <v>9</v>
      </c>
      <c r="GU5" s="217" t="s">
        <v>8</v>
      </c>
      <c r="GV5" s="217" t="s">
        <v>9</v>
      </c>
      <c r="GW5" s="217" t="s">
        <v>8</v>
      </c>
      <c r="GX5" s="217" t="s">
        <v>9</v>
      </c>
      <c r="GY5" s="217" t="s">
        <v>8</v>
      </c>
      <c r="GZ5" s="217" t="s">
        <v>9</v>
      </c>
      <c r="HA5" s="217" t="s">
        <v>8</v>
      </c>
      <c r="HB5" s="217" t="s">
        <v>9</v>
      </c>
      <c r="HC5" s="217" t="s">
        <v>8</v>
      </c>
      <c r="HD5" s="217" t="s">
        <v>9</v>
      </c>
      <c r="HE5" s="217" t="s">
        <v>8</v>
      </c>
      <c r="HF5" s="217" t="s">
        <v>9</v>
      </c>
      <c r="HG5" s="217" t="s">
        <v>8</v>
      </c>
      <c r="HH5" s="217" t="s">
        <v>9</v>
      </c>
      <c r="HI5" s="217" t="s">
        <v>8</v>
      </c>
      <c r="HJ5" s="217" t="s">
        <v>9</v>
      </c>
      <c r="HK5" s="217" t="s">
        <v>8</v>
      </c>
      <c r="HL5" s="217" t="s">
        <v>9</v>
      </c>
      <c r="HM5" s="217" t="s">
        <v>8</v>
      </c>
      <c r="HN5" s="217" t="s">
        <v>9</v>
      </c>
      <c r="HO5" s="217" t="s">
        <v>8</v>
      </c>
      <c r="HP5" s="217" t="s">
        <v>9</v>
      </c>
      <c r="HQ5" s="217" t="s">
        <v>8</v>
      </c>
      <c r="HR5" s="217" t="s">
        <v>9</v>
      </c>
      <c r="HS5" s="217" t="s">
        <v>8</v>
      </c>
      <c r="HT5" s="217" t="s">
        <v>9</v>
      </c>
      <c r="HU5" s="217" t="s">
        <v>8</v>
      </c>
      <c r="HV5" s="217" t="s">
        <v>9</v>
      </c>
      <c r="HW5" s="217" t="s">
        <v>8</v>
      </c>
      <c r="HX5" s="217" t="s">
        <v>9</v>
      </c>
      <c r="HY5" s="217" t="s">
        <v>8</v>
      </c>
      <c r="HZ5" s="217" t="s">
        <v>9</v>
      </c>
      <c r="IA5" s="217" t="s">
        <v>8</v>
      </c>
      <c r="IB5" s="217" t="s">
        <v>9</v>
      </c>
      <c r="IC5" s="217" t="s">
        <v>8</v>
      </c>
      <c r="ID5" s="217" t="s">
        <v>9</v>
      </c>
      <c r="IE5" s="217" t="s">
        <v>8</v>
      </c>
      <c r="IF5" s="217" t="s">
        <v>9</v>
      </c>
      <c r="IG5" s="217" t="s">
        <v>8</v>
      </c>
      <c r="IH5" s="217" t="s">
        <v>9</v>
      </c>
      <c r="II5" s="217" t="s">
        <v>8</v>
      </c>
      <c r="IJ5" s="217" t="s">
        <v>9</v>
      </c>
      <c r="IK5" s="217" t="s">
        <v>8</v>
      </c>
      <c r="IL5" s="217" t="s">
        <v>9</v>
      </c>
      <c r="IM5" s="217" t="s">
        <v>8</v>
      </c>
      <c r="IN5" s="217" t="s">
        <v>9</v>
      </c>
      <c r="IO5" s="217" t="s">
        <v>8</v>
      </c>
      <c r="IP5" s="217" t="s">
        <v>9</v>
      </c>
      <c r="IQ5" s="217" t="s">
        <v>8</v>
      </c>
      <c r="IR5" s="217" t="s">
        <v>9</v>
      </c>
      <c r="IS5" s="217" t="s">
        <v>8</v>
      </c>
      <c r="IT5" s="217" t="s">
        <v>9</v>
      </c>
      <c r="IU5" s="217" t="s">
        <v>8</v>
      </c>
      <c r="IV5" s="217" t="s">
        <v>9</v>
      </c>
      <c r="IW5" s="217" t="s">
        <v>8</v>
      </c>
      <c r="IX5" s="217" t="s">
        <v>9</v>
      </c>
      <c r="IY5" s="217" t="s">
        <v>8</v>
      </c>
      <c r="IZ5" s="217" t="s">
        <v>9</v>
      </c>
    </row>
    <row r="6" spans="1:260" s="216" customFormat="1" ht="12.6" customHeight="1" x14ac:dyDescent="0.3">
      <c r="A6" s="215">
        <v>1</v>
      </c>
      <c r="B6" s="215">
        <v>2</v>
      </c>
      <c r="C6" s="215">
        <v>3</v>
      </c>
      <c r="D6" s="215">
        <v>4</v>
      </c>
      <c r="E6" s="215">
        <v>5</v>
      </c>
      <c r="F6" s="215">
        <v>6</v>
      </c>
      <c r="G6" s="215">
        <v>7</v>
      </c>
      <c r="H6" s="215">
        <v>8</v>
      </c>
      <c r="I6" s="215">
        <v>9</v>
      </c>
      <c r="J6" s="215">
        <v>10</v>
      </c>
      <c r="K6" s="215">
        <v>11</v>
      </c>
      <c r="L6" s="215">
        <v>12</v>
      </c>
      <c r="M6" s="215">
        <v>13</v>
      </c>
      <c r="N6" s="215">
        <v>14</v>
      </c>
      <c r="O6" s="215">
        <v>15</v>
      </c>
      <c r="P6" s="215">
        <v>16</v>
      </c>
      <c r="Q6" s="215">
        <v>17</v>
      </c>
      <c r="R6" s="215">
        <v>18</v>
      </c>
      <c r="S6" s="215">
        <v>19</v>
      </c>
      <c r="T6" s="215">
        <v>20</v>
      </c>
      <c r="U6" s="215">
        <v>21</v>
      </c>
      <c r="V6" s="215">
        <v>22</v>
      </c>
      <c r="W6" s="215">
        <v>23</v>
      </c>
      <c r="X6" s="215">
        <v>24</v>
      </c>
      <c r="Y6" s="215">
        <v>25</v>
      </c>
      <c r="Z6" s="215">
        <v>26</v>
      </c>
      <c r="AA6" s="215">
        <v>27</v>
      </c>
      <c r="AB6" s="215">
        <v>28</v>
      </c>
      <c r="AC6" s="215">
        <v>29</v>
      </c>
      <c r="AD6" s="215">
        <v>30</v>
      </c>
      <c r="AE6" s="215">
        <v>31</v>
      </c>
      <c r="AF6" s="215">
        <v>32</v>
      </c>
      <c r="AG6" s="215">
        <v>33</v>
      </c>
      <c r="AH6" s="215">
        <v>34</v>
      </c>
      <c r="AI6" s="215">
        <v>35</v>
      </c>
      <c r="AJ6" s="215">
        <v>36</v>
      </c>
      <c r="AK6" s="215">
        <v>37</v>
      </c>
      <c r="AL6" s="215">
        <v>38</v>
      </c>
      <c r="AM6" s="215">
        <v>39</v>
      </c>
      <c r="AN6" s="215">
        <v>40</v>
      </c>
      <c r="AO6" s="215">
        <v>41</v>
      </c>
      <c r="AP6" s="215">
        <v>42</v>
      </c>
      <c r="AQ6" s="215">
        <v>43</v>
      </c>
      <c r="AR6" s="215">
        <v>44</v>
      </c>
      <c r="AS6" s="215">
        <v>45</v>
      </c>
      <c r="AT6" s="215">
        <v>46</v>
      </c>
      <c r="AU6" s="215">
        <v>47</v>
      </c>
      <c r="AV6" s="215">
        <v>48</v>
      </c>
      <c r="AW6" s="215">
        <v>49</v>
      </c>
      <c r="AX6" s="215">
        <v>50</v>
      </c>
      <c r="AY6" s="215">
        <v>51</v>
      </c>
      <c r="AZ6" s="215">
        <v>52</v>
      </c>
      <c r="BA6" s="215">
        <v>53</v>
      </c>
      <c r="BB6" s="215">
        <v>54</v>
      </c>
      <c r="BC6" s="215">
        <v>55</v>
      </c>
      <c r="BD6" s="215">
        <v>56</v>
      </c>
      <c r="BE6" s="215">
        <v>57</v>
      </c>
      <c r="BF6" s="215">
        <v>58</v>
      </c>
      <c r="BG6" s="215">
        <v>59</v>
      </c>
      <c r="BH6" s="215">
        <v>60</v>
      </c>
      <c r="BI6" s="215">
        <v>61</v>
      </c>
      <c r="BJ6" s="215">
        <v>62</v>
      </c>
      <c r="BK6" s="215">
        <v>63</v>
      </c>
      <c r="BL6" s="215">
        <v>64</v>
      </c>
      <c r="BM6" s="215">
        <v>65</v>
      </c>
      <c r="BN6" s="215">
        <v>66</v>
      </c>
      <c r="BO6" s="215">
        <v>67</v>
      </c>
      <c r="BP6" s="215">
        <v>68</v>
      </c>
      <c r="BQ6" s="215">
        <v>69</v>
      </c>
      <c r="BR6" s="215">
        <v>70</v>
      </c>
      <c r="BS6" s="215">
        <v>71</v>
      </c>
      <c r="BT6" s="215">
        <v>72</v>
      </c>
      <c r="BU6" s="215">
        <v>73</v>
      </c>
      <c r="BV6" s="215">
        <v>74</v>
      </c>
      <c r="BW6" s="215">
        <v>75</v>
      </c>
      <c r="BX6" s="215">
        <v>76</v>
      </c>
      <c r="BY6" s="215">
        <v>77</v>
      </c>
      <c r="BZ6" s="215">
        <v>78</v>
      </c>
      <c r="CA6" s="215">
        <v>79</v>
      </c>
      <c r="CB6" s="215">
        <v>80</v>
      </c>
      <c r="CC6" s="215">
        <v>81</v>
      </c>
      <c r="CD6" s="215">
        <v>82</v>
      </c>
      <c r="CE6" s="215">
        <v>83</v>
      </c>
      <c r="CF6" s="215">
        <v>84</v>
      </c>
      <c r="CG6" s="215">
        <v>85</v>
      </c>
      <c r="CH6" s="215">
        <v>86</v>
      </c>
      <c r="CI6" s="215">
        <v>87</v>
      </c>
      <c r="CJ6" s="215">
        <v>88</v>
      </c>
      <c r="CK6" s="215">
        <v>89</v>
      </c>
      <c r="CL6" s="215">
        <v>90</v>
      </c>
      <c r="CM6" s="215">
        <v>91</v>
      </c>
      <c r="CN6" s="215">
        <v>92</v>
      </c>
      <c r="CO6" s="215">
        <v>93</v>
      </c>
      <c r="CP6" s="215">
        <v>94</v>
      </c>
      <c r="CQ6" s="215">
        <v>95</v>
      </c>
      <c r="CR6" s="215">
        <v>96</v>
      </c>
      <c r="CS6" s="215">
        <v>97</v>
      </c>
      <c r="CT6" s="215">
        <v>98</v>
      </c>
      <c r="CU6" s="215">
        <v>99</v>
      </c>
      <c r="CV6" s="215">
        <v>100</v>
      </c>
      <c r="CW6" s="215">
        <v>101</v>
      </c>
      <c r="CX6" s="215">
        <v>102</v>
      </c>
      <c r="CY6" s="215">
        <v>103</v>
      </c>
      <c r="CZ6" s="215">
        <v>104</v>
      </c>
      <c r="DA6" s="215">
        <v>105</v>
      </c>
      <c r="DB6" s="215">
        <v>106</v>
      </c>
      <c r="DC6" s="215">
        <v>107</v>
      </c>
      <c r="DD6" s="215">
        <v>108</v>
      </c>
      <c r="DE6" s="215">
        <v>109</v>
      </c>
      <c r="DF6" s="215">
        <v>110</v>
      </c>
      <c r="DG6" s="215">
        <v>111</v>
      </c>
      <c r="DH6" s="215">
        <v>112</v>
      </c>
      <c r="DI6" s="215">
        <v>113</v>
      </c>
      <c r="DJ6" s="215">
        <v>114</v>
      </c>
      <c r="DK6" s="215">
        <v>115</v>
      </c>
      <c r="DL6" s="215">
        <v>116</v>
      </c>
      <c r="DM6" s="215">
        <v>117</v>
      </c>
      <c r="DN6" s="215">
        <v>118</v>
      </c>
      <c r="DO6" s="215">
        <v>119</v>
      </c>
      <c r="DP6" s="215">
        <v>120</v>
      </c>
      <c r="DQ6" s="215">
        <v>121</v>
      </c>
      <c r="DR6" s="215">
        <v>122</v>
      </c>
      <c r="DS6" s="215">
        <v>123</v>
      </c>
      <c r="DT6" s="215">
        <v>124</v>
      </c>
      <c r="DU6" s="215">
        <v>125</v>
      </c>
      <c r="DV6" s="215">
        <v>126</v>
      </c>
      <c r="DW6" s="215">
        <v>127</v>
      </c>
      <c r="DX6" s="215">
        <v>128</v>
      </c>
      <c r="DY6" s="215">
        <v>129</v>
      </c>
      <c r="DZ6" s="215">
        <v>130</v>
      </c>
      <c r="EA6" s="215">
        <v>131</v>
      </c>
      <c r="EB6" s="215">
        <v>132</v>
      </c>
      <c r="EC6" s="215">
        <v>133</v>
      </c>
      <c r="ED6" s="215">
        <v>134</v>
      </c>
      <c r="EE6" s="215">
        <v>135</v>
      </c>
      <c r="EF6" s="215">
        <v>136</v>
      </c>
      <c r="EG6" s="215">
        <v>137</v>
      </c>
      <c r="EH6" s="215">
        <v>138</v>
      </c>
      <c r="EI6" s="215">
        <v>139</v>
      </c>
      <c r="EJ6" s="215">
        <v>140</v>
      </c>
      <c r="EK6" s="215">
        <v>141</v>
      </c>
      <c r="EL6" s="215">
        <v>142</v>
      </c>
      <c r="EM6" s="215">
        <v>143</v>
      </c>
      <c r="EN6" s="215">
        <v>144</v>
      </c>
      <c r="EO6" s="215">
        <v>145</v>
      </c>
      <c r="EP6" s="215">
        <v>146</v>
      </c>
      <c r="EQ6" s="215">
        <v>147</v>
      </c>
      <c r="ER6" s="215">
        <v>148</v>
      </c>
      <c r="ES6" s="215">
        <v>149</v>
      </c>
      <c r="ET6" s="215">
        <v>150</v>
      </c>
      <c r="EU6" s="215">
        <v>151</v>
      </c>
      <c r="EV6" s="215">
        <v>152</v>
      </c>
      <c r="EW6" s="215">
        <v>153</v>
      </c>
      <c r="EX6" s="215">
        <v>154</v>
      </c>
      <c r="EY6" s="215">
        <v>155</v>
      </c>
      <c r="EZ6" s="215">
        <v>156</v>
      </c>
      <c r="FA6" s="215">
        <v>157</v>
      </c>
      <c r="FB6" s="215">
        <v>158</v>
      </c>
      <c r="FC6" s="215">
        <v>159</v>
      </c>
      <c r="FD6" s="215">
        <v>160</v>
      </c>
      <c r="FE6" s="215">
        <v>161</v>
      </c>
      <c r="FF6" s="215">
        <v>162</v>
      </c>
      <c r="FG6" s="215">
        <v>163</v>
      </c>
      <c r="FH6" s="215">
        <v>164</v>
      </c>
      <c r="FI6" s="215">
        <v>165</v>
      </c>
      <c r="FJ6" s="215">
        <v>166</v>
      </c>
      <c r="FK6" s="215">
        <v>167</v>
      </c>
      <c r="FL6" s="215">
        <v>168</v>
      </c>
      <c r="FM6" s="215">
        <v>169</v>
      </c>
      <c r="FN6" s="215">
        <v>170</v>
      </c>
      <c r="FO6" s="215">
        <v>171</v>
      </c>
      <c r="FP6" s="215">
        <v>172</v>
      </c>
      <c r="FQ6" s="215">
        <v>173</v>
      </c>
      <c r="FR6" s="215">
        <v>174</v>
      </c>
      <c r="FS6" s="215">
        <v>175</v>
      </c>
      <c r="FT6" s="215">
        <v>176</v>
      </c>
      <c r="FU6" s="215">
        <v>177</v>
      </c>
      <c r="FV6" s="215">
        <v>178</v>
      </c>
      <c r="FW6" s="215">
        <v>179</v>
      </c>
      <c r="FX6" s="215">
        <v>180</v>
      </c>
      <c r="FY6" s="215">
        <v>181</v>
      </c>
      <c r="FZ6" s="215">
        <v>182</v>
      </c>
      <c r="GA6" s="215">
        <v>183</v>
      </c>
      <c r="GB6" s="215">
        <v>184</v>
      </c>
      <c r="GC6" s="215">
        <v>185</v>
      </c>
      <c r="GD6" s="215">
        <v>186</v>
      </c>
      <c r="GE6" s="215">
        <v>187</v>
      </c>
      <c r="GF6" s="215">
        <v>188</v>
      </c>
      <c r="GG6" s="215">
        <v>189</v>
      </c>
      <c r="GH6" s="215">
        <v>190</v>
      </c>
      <c r="GI6" s="215">
        <v>191</v>
      </c>
      <c r="GJ6" s="215">
        <v>192</v>
      </c>
      <c r="GK6" s="215">
        <v>193</v>
      </c>
      <c r="GL6" s="215">
        <v>194</v>
      </c>
      <c r="GM6" s="215">
        <v>195</v>
      </c>
      <c r="GN6" s="215">
        <v>196</v>
      </c>
      <c r="GO6" s="215">
        <v>197</v>
      </c>
      <c r="GP6" s="215">
        <v>198</v>
      </c>
      <c r="GQ6" s="215">
        <v>199</v>
      </c>
      <c r="GR6" s="215">
        <v>200</v>
      </c>
      <c r="GS6" s="215">
        <v>201</v>
      </c>
      <c r="GT6" s="215">
        <v>202</v>
      </c>
      <c r="GU6" s="215">
        <v>203</v>
      </c>
      <c r="GV6" s="215">
        <v>204</v>
      </c>
      <c r="GW6" s="215">
        <v>205</v>
      </c>
      <c r="GX6" s="215">
        <v>206</v>
      </c>
      <c r="GY6" s="215">
        <v>207</v>
      </c>
      <c r="GZ6" s="215">
        <v>208</v>
      </c>
      <c r="HA6" s="215">
        <v>209</v>
      </c>
      <c r="HB6" s="215">
        <v>210</v>
      </c>
      <c r="HC6" s="215">
        <v>211</v>
      </c>
      <c r="HD6" s="215">
        <v>212</v>
      </c>
      <c r="HE6" s="215">
        <v>213</v>
      </c>
      <c r="HF6" s="215">
        <v>214</v>
      </c>
      <c r="HG6" s="215">
        <v>215</v>
      </c>
      <c r="HH6" s="215">
        <v>216</v>
      </c>
      <c r="HI6" s="215">
        <v>217</v>
      </c>
      <c r="HJ6" s="215">
        <v>218</v>
      </c>
      <c r="HK6" s="215">
        <v>219</v>
      </c>
      <c r="HL6" s="215">
        <v>220</v>
      </c>
      <c r="HM6" s="215">
        <v>221</v>
      </c>
      <c r="HN6" s="215">
        <v>222</v>
      </c>
      <c r="HO6" s="215">
        <v>223</v>
      </c>
      <c r="HP6" s="215">
        <v>224</v>
      </c>
      <c r="HQ6" s="215">
        <v>225</v>
      </c>
      <c r="HR6" s="215">
        <v>226</v>
      </c>
      <c r="HS6" s="215">
        <v>227</v>
      </c>
      <c r="HT6" s="215">
        <v>228</v>
      </c>
      <c r="HU6" s="215">
        <v>229</v>
      </c>
      <c r="HV6" s="215">
        <v>230</v>
      </c>
      <c r="HW6" s="215">
        <v>231</v>
      </c>
      <c r="HX6" s="215">
        <v>232</v>
      </c>
      <c r="HY6" s="215">
        <v>233</v>
      </c>
      <c r="HZ6" s="215">
        <v>234</v>
      </c>
      <c r="IA6" s="215">
        <v>235</v>
      </c>
      <c r="IB6" s="215">
        <v>236</v>
      </c>
      <c r="IC6" s="215">
        <v>237</v>
      </c>
      <c r="ID6" s="215">
        <v>238</v>
      </c>
      <c r="IE6" s="215">
        <v>239</v>
      </c>
      <c r="IF6" s="215">
        <v>240</v>
      </c>
      <c r="IG6" s="215">
        <v>241</v>
      </c>
      <c r="IH6" s="215">
        <v>242</v>
      </c>
      <c r="II6" s="215">
        <v>243</v>
      </c>
      <c r="IJ6" s="215">
        <v>244</v>
      </c>
      <c r="IK6" s="215">
        <v>245</v>
      </c>
      <c r="IL6" s="215">
        <v>246</v>
      </c>
      <c r="IM6" s="215">
        <v>247</v>
      </c>
      <c r="IN6" s="215">
        <v>248</v>
      </c>
      <c r="IO6" s="215">
        <v>249</v>
      </c>
      <c r="IP6" s="215">
        <v>250</v>
      </c>
      <c r="IQ6" s="215">
        <v>251</v>
      </c>
      <c r="IR6" s="215">
        <v>252</v>
      </c>
      <c r="IS6" s="215">
        <v>253</v>
      </c>
      <c r="IT6" s="215">
        <v>254</v>
      </c>
      <c r="IU6" s="215">
        <v>255</v>
      </c>
      <c r="IV6" s="215">
        <v>256</v>
      </c>
      <c r="IW6" s="215">
        <v>257</v>
      </c>
      <c r="IX6" s="215">
        <v>258</v>
      </c>
      <c r="IY6" s="215">
        <v>259</v>
      </c>
      <c r="IZ6" s="215">
        <v>260</v>
      </c>
    </row>
    <row r="7" spans="1:260" s="183" customFormat="1" ht="24.6" customHeight="1" x14ac:dyDescent="0.3">
      <c r="A7" s="113" t="s">
        <v>10</v>
      </c>
      <c r="B7" s="114" t="s">
        <v>11</v>
      </c>
      <c r="C7" s="114"/>
      <c r="D7" s="113"/>
      <c r="E7" s="115"/>
      <c r="F7" s="115">
        <f t="shared" ref="F7" si="0">E7*D7</f>
        <v>0</v>
      </c>
      <c r="G7" s="116"/>
      <c r="H7" s="115">
        <f t="shared" ref="H7" si="1">G7*D7</f>
        <v>0</v>
      </c>
      <c r="I7" s="116"/>
      <c r="J7" s="115">
        <f t="shared" ref="J7" si="2">I7*D7</f>
        <v>0</v>
      </c>
      <c r="K7" s="115">
        <f t="shared" ref="K7:L7" si="3">E7+G7+I7</f>
        <v>0</v>
      </c>
      <c r="L7" s="115">
        <f t="shared" si="3"/>
        <v>0</v>
      </c>
      <c r="M7" s="115"/>
      <c r="N7" s="115">
        <f t="shared" ref="N7" si="4">M7*D7</f>
        <v>0</v>
      </c>
      <c r="O7" s="116"/>
      <c r="P7" s="115">
        <f t="shared" ref="P7" si="5">O7*D7</f>
        <v>0</v>
      </c>
      <c r="Q7" s="116"/>
      <c r="R7" s="115">
        <f t="shared" ref="R7" si="6">Q7*D7</f>
        <v>0</v>
      </c>
      <c r="S7" s="115">
        <f t="shared" ref="S7:T7" si="7">M7+O7+Q7</f>
        <v>0</v>
      </c>
      <c r="T7" s="115">
        <f t="shared" si="7"/>
        <v>0</v>
      </c>
      <c r="U7" s="115"/>
      <c r="V7" s="115">
        <f t="shared" ref="V7" si="8">U7*D7</f>
        <v>0</v>
      </c>
      <c r="W7" s="116"/>
      <c r="X7" s="115">
        <f t="shared" ref="X7" si="9">W7*D7</f>
        <v>0</v>
      </c>
      <c r="Y7" s="116"/>
      <c r="Z7" s="115">
        <f t="shared" ref="Z7" si="10">Y7*D7</f>
        <v>0</v>
      </c>
      <c r="AA7" s="115">
        <f t="shared" ref="AA7:AB7" si="11">U7+W7+Y7</f>
        <v>0</v>
      </c>
      <c r="AB7" s="115">
        <f t="shared" si="11"/>
        <v>0</v>
      </c>
      <c r="AC7" s="115"/>
      <c r="AD7" s="115">
        <f t="shared" ref="AD7" si="12">AC7*D7</f>
        <v>0</v>
      </c>
      <c r="AE7" s="116"/>
      <c r="AF7" s="115">
        <f t="shared" ref="AF7" si="13">AE7*D7</f>
        <v>0</v>
      </c>
      <c r="AG7" s="116"/>
      <c r="AH7" s="115">
        <f t="shared" ref="AH7" si="14">AG7*D7</f>
        <v>0</v>
      </c>
      <c r="AI7" s="115">
        <f t="shared" ref="AI7:AJ7" si="15">AC7+AE7+AG7</f>
        <v>0</v>
      </c>
      <c r="AJ7" s="115">
        <f t="shared" si="15"/>
        <v>0</v>
      </c>
      <c r="AK7" s="115"/>
      <c r="AL7" s="116"/>
      <c r="AM7" s="116"/>
      <c r="AN7" s="116"/>
      <c r="AO7" s="116"/>
      <c r="AP7" s="116"/>
      <c r="AQ7" s="115">
        <f t="shared" ref="AQ7:AR7" si="16">AK7+AM7+AO7</f>
        <v>0</v>
      </c>
      <c r="AR7" s="115">
        <f t="shared" si="16"/>
        <v>0</v>
      </c>
      <c r="AS7" s="115"/>
      <c r="AT7" s="115">
        <f t="shared" ref="AT7" si="17">AS7*D7</f>
        <v>0</v>
      </c>
      <c r="AU7" s="116"/>
      <c r="AV7" s="115">
        <f t="shared" ref="AV7" si="18">AU7*D7</f>
        <v>0</v>
      </c>
      <c r="AW7" s="116"/>
      <c r="AX7" s="115">
        <f t="shared" ref="AX7" si="19">AW7*D7</f>
        <v>0</v>
      </c>
      <c r="AY7" s="115">
        <f t="shared" ref="AY7:AZ7" si="20">AS7+AU7+AW7</f>
        <v>0</v>
      </c>
      <c r="AZ7" s="115">
        <f t="shared" si="20"/>
        <v>0</v>
      </c>
      <c r="BA7" s="115"/>
      <c r="BB7" s="115">
        <f t="shared" ref="BB7" si="21">BA7*D7</f>
        <v>0</v>
      </c>
      <c r="BC7" s="116"/>
      <c r="BD7" s="115">
        <f t="shared" ref="BD7" si="22">BC7*D7</f>
        <v>0</v>
      </c>
      <c r="BE7" s="116"/>
      <c r="BF7" s="116"/>
      <c r="BG7" s="115">
        <f t="shared" ref="BG7:BH7" si="23">BA7+BC7+BE7</f>
        <v>0</v>
      </c>
      <c r="BH7" s="115">
        <f t="shared" si="23"/>
        <v>0</v>
      </c>
      <c r="BI7" s="115"/>
      <c r="BJ7" s="116"/>
      <c r="BK7" s="116"/>
      <c r="BL7" s="116"/>
      <c r="BM7" s="116"/>
      <c r="BN7" s="116"/>
      <c r="BO7" s="115">
        <f t="shared" ref="BO7:BP7" si="24">BI7+BK7+BM7</f>
        <v>0</v>
      </c>
      <c r="BP7" s="115">
        <f t="shared" si="24"/>
        <v>0</v>
      </c>
      <c r="BQ7" s="115"/>
      <c r="BR7" s="117"/>
      <c r="BS7" s="117"/>
      <c r="BT7" s="117"/>
      <c r="BU7" s="117"/>
      <c r="BV7" s="117"/>
      <c r="BW7" s="115">
        <f t="shared" ref="BW7:BX7" si="25">BQ7+BS7+BU7</f>
        <v>0</v>
      </c>
      <c r="BX7" s="115">
        <f t="shared" si="25"/>
        <v>0</v>
      </c>
      <c r="BY7" s="115"/>
      <c r="BZ7" s="115">
        <f t="shared" ref="BZ7" si="26">BY7*D7</f>
        <v>0</v>
      </c>
      <c r="CA7" s="116"/>
      <c r="CB7" s="115">
        <f t="shared" ref="CB7" si="27">CA7*D7</f>
        <v>0</v>
      </c>
      <c r="CC7" s="116"/>
      <c r="CD7" s="115">
        <f t="shared" ref="CD7" si="28">CC7*D7</f>
        <v>0</v>
      </c>
      <c r="CE7" s="115">
        <f t="shared" ref="CE7:CF7" si="29">BY7+CA7+CC7</f>
        <v>0</v>
      </c>
      <c r="CF7" s="115">
        <f t="shared" si="29"/>
        <v>0</v>
      </c>
      <c r="CG7" s="115"/>
      <c r="CH7" s="115">
        <f t="shared" ref="CH7" si="30">CG7*D7</f>
        <v>0</v>
      </c>
      <c r="CI7" s="116"/>
      <c r="CJ7" s="115">
        <f t="shared" ref="CJ7" si="31">CI7*D7</f>
        <v>0</v>
      </c>
      <c r="CK7" s="116"/>
      <c r="CL7" s="115">
        <f t="shared" ref="CL7" si="32">CK7*D7</f>
        <v>0</v>
      </c>
      <c r="CM7" s="115">
        <f t="shared" ref="CM7:CN7" si="33">CG7+CI7+CK7</f>
        <v>0</v>
      </c>
      <c r="CN7" s="115">
        <f t="shared" si="33"/>
        <v>0</v>
      </c>
      <c r="CO7" s="115"/>
      <c r="CP7" s="116"/>
      <c r="CQ7" s="116"/>
      <c r="CR7" s="116"/>
      <c r="CS7" s="116"/>
      <c r="CT7" s="116"/>
      <c r="CU7" s="115">
        <f t="shared" ref="CU7:CV7" si="34">CO7+CQ7+CS7</f>
        <v>0</v>
      </c>
      <c r="CV7" s="115">
        <f t="shared" si="34"/>
        <v>0</v>
      </c>
      <c r="CW7" s="115"/>
      <c r="CX7" s="116"/>
      <c r="CY7" s="116"/>
      <c r="CZ7" s="116"/>
      <c r="DA7" s="116"/>
      <c r="DB7" s="116"/>
      <c r="DC7" s="115">
        <f t="shared" ref="DC7:DD7" si="35">CW7+CY7+DA7</f>
        <v>0</v>
      </c>
      <c r="DD7" s="115">
        <f t="shared" si="35"/>
        <v>0</v>
      </c>
      <c r="DE7" s="115"/>
      <c r="DF7" s="116"/>
      <c r="DG7" s="116"/>
      <c r="DH7" s="116"/>
      <c r="DI7" s="116"/>
      <c r="DJ7" s="116"/>
      <c r="DK7" s="115">
        <f t="shared" ref="DK7:DL7" si="36">DE7+DG7+DI7</f>
        <v>0</v>
      </c>
      <c r="DL7" s="115">
        <f t="shared" si="36"/>
        <v>0</v>
      </c>
      <c r="DM7" s="115"/>
      <c r="DN7" s="116"/>
      <c r="DO7" s="116"/>
      <c r="DP7" s="116"/>
      <c r="DQ7" s="116"/>
      <c r="DR7" s="116"/>
      <c r="DS7" s="115">
        <f t="shared" ref="DS7:DT7" si="37">DM7+DO7+DQ7</f>
        <v>0</v>
      </c>
      <c r="DT7" s="115">
        <f t="shared" si="37"/>
        <v>0</v>
      </c>
      <c r="DU7" s="115"/>
      <c r="DV7" s="116"/>
      <c r="DW7" s="116"/>
      <c r="DX7" s="116"/>
      <c r="DY7" s="116"/>
      <c r="DZ7" s="116"/>
      <c r="EA7" s="115">
        <f t="shared" ref="EA7:EB7" si="38">DU7+DW7+DY7</f>
        <v>0</v>
      </c>
      <c r="EB7" s="115">
        <f t="shared" si="38"/>
        <v>0</v>
      </c>
      <c r="EC7" s="115"/>
      <c r="ED7" s="115">
        <f t="shared" ref="ED7" si="39">EC7*D7</f>
        <v>0</v>
      </c>
      <c r="EE7" s="117"/>
      <c r="EF7" s="115">
        <f t="shared" ref="EF7" si="40">EE7*D7</f>
        <v>0</v>
      </c>
      <c r="EG7" s="117"/>
      <c r="EH7" s="115">
        <f t="shared" ref="EH7" si="41">EG7*D7</f>
        <v>0</v>
      </c>
      <c r="EI7" s="115">
        <f t="shared" ref="EI7:EJ7" si="42">EC7+EE7+EG7</f>
        <v>0</v>
      </c>
      <c r="EJ7" s="115">
        <f t="shared" si="42"/>
        <v>0</v>
      </c>
      <c r="EK7" s="115"/>
      <c r="EL7" s="115">
        <f t="shared" ref="EL7" si="43">EK7*D7</f>
        <v>0</v>
      </c>
      <c r="EM7" s="116"/>
      <c r="EN7" s="115">
        <f t="shared" ref="EN7" si="44">EM7*D7</f>
        <v>0</v>
      </c>
      <c r="EO7" s="116"/>
      <c r="EP7" s="115">
        <f t="shared" ref="EP7" si="45">EO7*D7</f>
        <v>0</v>
      </c>
      <c r="EQ7" s="115">
        <f t="shared" ref="EQ7:ER7" si="46">EK7+EM7+EO7</f>
        <v>0</v>
      </c>
      <c r="ER7" s="115">
        <f t="shared" si="46"/>
        <v>0</v>
      </c>
      <c r="ES7" s="115"/>
      <c r="ET7" s="115">
        <f t="shared" ref="ET7" si="47">ES7*D7</f>
        <v>0</v>
      </c>
      <c r="EU7" s="116"/>
      <c r="EV7" s="115">
        <f t="shared" ref="EV7" si="48">EU7*D7</f>
        <v>0</v>
      </c>
      <c r="EW7" s="116"/>
      <c r="EX7" s="115">
        <f t="shared" ref="EX7" si="49">EW7*D7</f>
        <v>0</v>
      </c>
      <c r="EY7" s="115">
        <f t="shared" ref="EY7:EZ7" si="50">ES7+EU7+EW7</f>
        <v>0</v>
      </c>
      <c r="EZ7" s="115">
        <f t="shared" si="50"/>
        <v>0</v>
      </c>
      <c r="FA7" s="119"/>
      <c r="FB7" s="115">
        <f t="shared" ref="FB7" si="51">FA7*D7</f>
        <v>0</v>
      </c>
      <c r="FC7" s="118"/>
      <c r="FD7" s="115">
        <f t="shared" ref="FD7" si="52">FC7*D7</f>
        <v>0</v>
      </c>
      <c r="FE7" s="116"/>
      <c r="FF7" s="116"/>
      <c r="FG7" s="115">
        <f t="shared" ref="FG7:FH7" si="53">FA7+FC7+FE7</f>
        <v>0</v>
      </c>
      <c r="FH7" s="115">
        <f t="shared" si="53"/>
        <v>0</v>
      </c>
      <c r="FI7" s="115"/>
      <c r="FJ7" s="115">
        <f t="shared" ref="FJ7" si="54">FI7*D7</f>
        <v>0</v>
      </c>
      <c r="FK7" s="116"/>
      <c r="FL7" s="115">
        <f t="shared" ref="FL7" si="55">FK7*D7</f>
        <v>0</v>
      </c>
      <c r="FM7" s="116"/>
      <c r="FN7" s="116"/>
      <c r="FO7" s="115">
        <f t="shared" ref="FO7:FP7" si="56">FI7+FK7+FM7</f>
        <v>0</v>
      </c>
      <c r="FP7" s="115">
        <f t="shared" si="56"/>
        <v>0</v>
      </c>
      <c r="FQ7" s="171"/>
      <c r="FR7" s="115">
        <f t="shared" ref="FR7" si="57">FQ7*D7</f>
        <v>0</v>
      </c>
      <c r="FS7" s="171"/>
      <c r="FT7" s="115">
        <f t="shared" ref="FT7" si="58">FS7*D7</f>
        <v>0</v>
      </c>
      <c r="FU7" s="171"/>
      <c r="FV7" s="115">
        <f t="shared" ref="FV7" si="59">FU7*D7</f>
        <v>0</v>
      </c>
      <c r="FW7" s="115">
        <f t="shared" ref="FW7:FX7" si="60">FQ7+FS7+FU7</f>
        <v>0</v>
      </c>
      <c r="FX7" s="115">
        <f t="shared" si="60"/>
        <v>0</v>
      </c>
      <c r="FY7" s="119"/>
      <c r="FZ7" s="115">
        <f t="shared" ref="FZ7" si="61">FY7*D7</f>
        <v>0</v>
      </c>
      <c r="GA7" s="118"/>
      <c r="GB7" s="115">
        <f t="shared" ref="GB7" si="62">GA7*D7</f>
        <v>0</v>
      </c>
      <c r="GC7" s="118"/>
      <c r="GD7" s="115">
        <f t="shared" ref="GD7" si="63">GC7*D7</f>
        <v>0</v>
      </c>
      <c r="GE7" s="115">
        <f t="shared" ref="GE7:GF7" si="64">FY7+GA7+GC7</f>
        <v>0</v>
      </c>
      <c r="GF7" s="115">
        <f t="shared" si="64"/>
        <v>0</v>
      </c>
      <c r="GG7" s="115"/>
      <c r="GH7" s="115">
        <f t="shared" ref="GH7" si="65">GG7*D7</f>
        <v>0</v>
      </c>
      <c r="GI7" s="116"/>
      <c r="GJ7" s="115">
        <f t="shared" ref="GJ7" si="66">GI7*D7</f>
        <v>0</v>
      </c>
      <c r="GK7" s="116"/>
      <c r="GL7" s="115">
        <f t="shared" ref="GL7" si="67">GK7*D7</f>
        <v>0</v>
      </c>
      <c r="GM7" s="115">
        <f t="shared" ref="GM7:GN7" si="68">GG7+GI7+GK7</f>
        <v>0</v>
      </c>
      <c r="GN7" s="115">
        <f t="shared" si="68"/>
        <v>0</v>
      </c>
      <c r="GO7" s="115"/>
      <c r="GP7" s="115">
        <f t="shared" ref="GP7" si="69">GO7*D7</f>
        <v>0</v>
      </c>
      <c r="GQ7" s="117"/>
      <c r="GR7" s="115">
        <f t="shared" ref="GR7" si="70">GQ7*D7</f>
        <v>0</v>
      </c>
      <c r="GS7" s="117"/>
      <c r="GT7" s="115">
        <f t="shared" ref="GT7" si="71">GS7*D7</f>
        <v>0</v>
      </c>
      <c r="GU7" s="115">
        <f t="shared" ref="GU7:GV7" si="72">GO7+GQ7+GS7</f>
        <v>0</v>
      </c>
      <c r="GV7" s="115">
        <f t="shared" si="72"/>
        <v>0</v>
      </c>
      <c r="GW7" s="115"/>
      <c r="GX7" s="115">
        <f t="shared" ref="GX7" si="73">GW7*D7</f>
        <v>0</v>
      </c>
      <c r="GY7" s="116"/>
      <c r="GZ7" s="115">
        <f t="shared" ref="GZ7" si="74">GY7*D7</f>
        <v>0</v>
      </c>
      <c r="HA7" s="116"/>
      <c r="HB7" s="115">
        <f t="shared" ref="HB7" si="75">HA7*D7</f>
        <v>0</v>
      </c>
      <c r="HC7" s="115">
        <f t="shared" ref="HC7:HD7" si="76">GW7+GY7+HA7</f>
        <v>0</v>
      </c>
      <c r="HD7" s="115">
        <f t="shared" si="76"/>
        <v>0</v>
      </c>
      <c r="HE7" s="115"/>
      <c r="HF7" s="115">
        <f t="shared" ref="HF7" si="77">HE7*D7</f>
        <v>0</v>
      </c>
      <c r="HG7" s="116"/>
      <c r="HH7" s="115">
        <f t="shared" ref="HH7" si="78">HG7*D7</f>
        <v>0</v>
      </c>
      <c r="HI7" s="116"/>
      <c r="HJ7" s="115">
        <f t="shared" ref="HJ7" si="79">HI7*D7</f>
        <v>0</v>
      </c>
      <c r="HK7" s="115">
        <f t="shared" ref="HK7:HL7" si="80">HE7+HG7+HI7</f>
        <v>0</v>
      </c>
      <c r="HL7" s="115">
        <f t="shared" si="80"/>
        <v>0</v>
      </c>
      <c r="HM7" s="115"/>
      <c r="HN7" s="115">
        <f t="shared" ref="HN7" si="81">HM7*D7</f>
        <v>0</v>
      </c>
      <c r="HO7" s="116"/>
      <c r="HP7" s="115">
        <f t="shared" ref="HP7" si="82">HO7*D7</f>
        <v>0</v>
      </c>
      <c r="HQ7" s="116"/>
      <c r="HR7" s="115">
        <f t="shared" ref="HR7" si="83">HQ7*D7</f>
        <v>0</v>
      </c>
      <c r="HS7" s="115">
        <f t="shared" ref="HS7:HT7" si="84">HM7+HO7+HQ7</f>
        <v>0</v>
      </c>
      <c r="HT7" s="115">
        <f t="shared" si="84"/>
        <v>0</v>
      </c>
      <c r="HU7" s="115"/>
      <c r="HV7" s="115">
        <f t="shared" ref="HV7" si="85">HU7*D7</f>
        <v>0</v>
      </c>
      <c r="HW7" s="116"/>
      <c r="HX7" s="115">
        <f t="shared" ref="HX7" si="86">HW7*D7</f>
        <v>0</v>
      </c>
      <c r="HY7" s="116"/>
      <c r="HZ7" s="115">
        <f t="shared" ref="HZ7" si="87">HY7*D7</f>
        <v>0</v>
      </c>
      <c r="IA7" s="115">
        <f t="shared" ref="IA7:IB7" si="88">HU7+HW7+HY7</f>
        <v>0</v>
      </c>
      <c r="IB7" s="115">
        <f t="shared" si="88"/>
        <v>0</v>
      </c>
      <c r="IC7" s="115"/>
      <c r="ID7" s="115">
        <f t="shared" ref="ID7" si="89">IC7*D7</f>
        <v>0</v>
      </c>
      <c r="IE7" s="116"/>
      <c r="IF7" s="115">
        <f t="shared" ref="IF7" si="90">IE7*D7</f>
        <v>0</v>
      </c>
      <c r="IG7" s="116"/>
      <c r="IH7" s="115">
        <f t="shared" ref="IH7" si="91">IG7*D7</f>
        <v>0</v>
      </c>
      <c r="II7" s="115">
        <f t="shared" ref="II7:IJ7" si="92">IC7+IE7+IG7</f>
        <v>0</v>
      </c>
      <c r="IJ7" s="115">
        <f t="shared" si="92"/>
        <v>0</v>
      </c>
      <c r="IK7" s="119"/>
      <c r="IL7" s="115">
        <f t="shared" ref="IL7" si="93">IK7*D7</f>
        <v>0</v>
      </c>
      <c r="IM7" s="119"/>
      <c r="IN7" s="115">
        <f t="shared" ref="IN7" si="94">IM7*D7</f>
        <v>0</v>
      </c>
      <c r="IO7" s="119"/>
      <c r="IP7" s="115">
        <f t="shared" ref="IP7" si="95">IO7*D7</f>
        <v>0</v>
      </c>
      <c r="IQ7" s="115">
        <f t="shared" ref="IQ7:IR7" si="96">IK7+IM7+IO7</f>
        <v>0</v>
      </c>
      <c r="IR7" s="115">
        <f t="shared" si="96"/>
        <v>0</v>
      </c>
      <c r="IS7" s="120">
        <f t="shared" ref="IS7:IZ8" si="97">E7+M7+U7+AC7+AK7+AS7+BA7+BI7+BQ7+BY7+CG7+CO7+CW7+DE7+DM7+DU7+EC7+EK7+ES7+FA7+FI7+FQ7+FY7+GG7+GO7+GW7+HE7+HM7+HU7+IC7+IK7</f>
        <v>0</v>
      </c>
      <c r="IT7" s="120">
        <f t="shared" si="97"/>
        <v>0</v>
      </c>
      <c r="IU7" s="120">
        <f t="shared" si="97"/>
        <v>0</v>
      </c>
      <c r="IV7" s="120">
        <f t="shared" si="97"/>
        <v>0</v>
      </c>
      <c r="IW7" s="120">
        <f t="shared" si="97"/>
        <v>0</v>
      </c>
      <c r="IX7" s="120">
        <f t="shared" si="97"/>
        <v>0</v>
      </c>
      <c r="IY7" s="120">
        <f t="shared" si="97"/>
        <v>0</v>
      </c>
      <c r="IZ7" s="120">
        <f t="shared" si="97"/>
        <v>0</v>
      </c>
    </row>
    <row r="8" spans="1:260" ht="27" customHeight="1" x14ac:dyDescent="0.3">
      <c r="A8" s="7">
        <v>1</v>
      </c>
      <c r="B8" s="8" t="s">
        <v>83</v>
      </c>
      <c r="C8" s="7" t="s">
        <v>12</v>
      </c>
      <c r="D8" s="9">
        <v>50</v>
      </c>
      <c r="E8" s="102"/>
      <c r="F8" s="32">
        <f>E8*$D8</f>
        <v>0</v>
      </c>
      <c r="G8" s="102"/>
      <c r="H8" s="32">
        <f>G8*$D8</f>
        <v>0</v>
      </c>
      <c r="I8" s="102"/>
      <c r="J8" s="32">
        <f>I8*$D8</f>
        <v>0</v>
      </c>
      <c r="K8" s="97">
        <f>E8+G8+I8</f>
        <v>0</v>
      </c>
      <c r="L8" s="97">
        <f>F8+H8+J8</f>
        <v>0</v>
      </c>
      <c r="M8" s="102"/>
      <c r="N8" s="32">
        <f>M8*$D8</f>
        <v>0</v>
      </c>
      <c r="O8" s="102"/>
      <c r="P8" s="32">
        <f>O8*$D8</f>
        <v>0</v>
      </c>
      <c r="Q8" s="102"/>
      <c r="R8" s="32">
        <f>Q8*$D8</f>
        <v>0</v>
      </c>
      <c r="S8" s="97">
        <f>M8+O8+Q8</f>
        <v>0</v>
      </c>
      <c r="T8" s="97">
        <f>N8+P8+R8</f>
        <v>0</v>
      </c>
      <c r="U8" s="102"/>
      <c r="V8" s="32">
        <f>U8*$D8</f>
        <v>0</v>
      </c>
      <c r="W8" s="102"/>
      <c r="X8" s="32">
        <f>W8*$D8</f>
        <v>0</v>
      </c>
      <c r="Y8" s="102"/>
      <c r="Z8" s="32">
        <f>Y8*$D8</f>
        <v>0</v>
      </c>
      <c r="AA8" s="97">
        <f>U8+W8+Y8</f>
        <v>0</v>
      </c>
      <c r="AB8" s="97">
        <f>V8+X8+Z8</f>
        <v>0</v>
      </c>
      <c r="AC8" s="101">
        <v>0</v>
      </c>
      <c r="AD8" s="32">
        <f>AC8*$D8</f>
        <v>0</v>
      </c>
      <c r="AE8" s="101">
        <v>0</v>
      </c>
      <c r="AF8" s="32">
        <f>AE8*$D8</f>
        <v>0</v>
      </c>
      <c r="AG8" s="101">
        <v>0</v>
      </c>
      <c r="AH8" s="32">
        <f>AG8*$D8</f>
        <v>0</v>
      </c>
      <c r="AI8" s="97">
        <f>AC8+AE8+AG8</f>
        <v>0</v>
      </c>
      <c r="AJ8" s="97">
        <f>AD8+AF8+AH8</f>
        <v>0</v>
      </c>
      <c r="AK8" s="102"/>
      <c r="AL8" s="32">
        <f>AK8*$D8</f>
        <v>0</v>
      </c>
      <c r="AM8" s="102"/>
      <c r="AN8" s="32">
        <f>AM8*$D8</f>
        <v>0</v>
      </c>
      <c r="AO8" s="102"/>
      <c r="AP8" s="32">
        <f>AO8*$D8</f>
        <v>0</v>
      </c>
      <c r="AQ8" s="97">
        <f>AK8+AM8+AO8</f>
        <v>0</v>
      </c>
      <c r="AR8" s="97">
        <f>AL8+AN8+AP8</f>
        <v>0</v>
      </c>
      <c r="AS8" s="102"/>
      <c r="AT8" s="32">
        <f>AS8*$D8</f>
        <v>0</v>
      </c>
      <c r="AU8" s="102"/>
      <c r="AV8" s="32">
        <f>AU8*$D8</f>
        <v>0</v>
      </c>
      <c r="AW8" s="102"/>
      <c r="AX8" s="32">
        <f>AW8*$D8</f>
        <v>0</v>
      </c>
      <c r="AY8" s="97">
        <f>AS8+AU8+AW8</f>
        <v>0</v>
      </c>
      <c r="AZ8" s="97">
        <f>AT8+AV8+AX8</f>
        <v>0</v>
      </c>
      <c r="BA8" s="102">
        <v>0</v>
      </c>
      <c r="BB8" s="32">
        <f>BA8*$D8</f>
        <v>0</v>
      </c>
      <c r="BC8" s="102"/>
      <c r="BD8" s="32">
        <f>BC8*$D8</f>
        <v>0</v>
      </c>
      <c r="BE8" s="102"/>
      <c r="BF8" s="32">
        <f>BE8*$D8</f>
        <v>0</v>
      </c>
      <c r="BG8" s="97">
        <f>BA8+BC8+BE8</f>
        <v>0</v>
      </c>
      <c r="BH8" s="97">
        <f>BB8+BD8+BF8</f>
        <v>0</v>
      </c>
      <c r="BI8" s="102">
        <v>0</v>
      </c>
      <c r="BJ8" s="32">
        <f>BI8*$D8</f>
        <v>0</v>
      </c>
      <c r="BK8" s="102">
        <v>0</v>
      </c>
      <c r="BL8" s="32">
        <f>BK8*$D8</f>
        <v>0</v>
      </c>
      <c r="BM8" s="102">
        <v>0</v>
      </c>
      <c r="BN8" s="32">
        <f>BM8*$D8</f>
        <v>0</v>
      </c>
      <c r="BO8" s="97">
        <f>BI8+BK8+BM8</f>
        <v>0</v>
      </c>
      <c r="BP8" s="97">
        <f>BJ8+BL8+BN8</f>
        <v>0</v>
      </c>
      <c r="BQ8" s="101"/>
      <c r="BR8" s="32">
        <f>BQ8*$D8</f>
        <v>0</v>
      </c>
      <c r="BS8" s="101"/>
      <c r="BT8" s="32">
        <f>BS8*$D8</f>
        <v>0</v>
      </c>
      <c r="BU8" s="101"/>
      <c r="BV8" s="32">
        <f>BU8*$D8</f>
        <v>0</v>
      </c>
      <c r="BW8" s="97">
        <f>BQ8+BS8+BU8</f>
        <v>0</v>
      </c>
      <c r="BX8" s="97">
        <f>BR8+BT8+BV8</f>
        <v>0</v>
      </c>
      <c r="BY8" s="102"/>
      <c r="BZ8" s="32">
        <f>BY8*$D8</f>
        <v>0</v>
      </c>
      <c r="CA8" s="102"/>
      <c r="CB8" s="32">
        <f>CA8*$D8</f>
        <v>0</v>
      </c>
      <c r="CC8" s="102"/>
      <c r="CD8" s="32">
        <f>CC8*$D8</f>
        <v>0</v>
      </c>
      <c r="CE8" s="97">
        <f>BY8+CA8+CC8</f>
        <v>0</v>
      </c>
      <c r="CF8" s="97">
        <f>BZ8+CB8+CD8</f>
        <v>0</v>
      </c>
      <c r="CG8" s="102">
        <v>0</v>
      </c>
      <c r="CH8" s="32">
        <f>CG8*$D8</f>
        <v>0</v>
      </c>
      <c r="CI8" s="102"/>
      <c r="CJ8" s="32">
        <f>CI8*$D8</f>
        <v>0</v>
      </c>
      <c r="CK8" s="102"/>
      <c r="CL8" s="32">
        <f>CK8*$D8</f>
        <v>0</v>
      </c>
      <c r="CM8" s="97">
        <f>CG8+CI8+CK8</f>
        <v>0</v>
      </c>
      <c r="CN8" s="97">
        <f>CH8+CJ8+CL8</f>
        <v>0</v>
      </c>
      <c r="CO8" s="102"/>
      <c r="CP8" s="32">
        <f>CO8*$D8</f>
        <v>0</v>
      </c>
      <c r="CQ8" s="102"/>
      <c r="CR8" s="32">
        <f>CQ8*$D8</f>
        <v>0</v>
      </c>
      <c r="CS8" s="102"/>
      <c r="CT8" s="32">
        <f>CS8*$D8</f>
        <v>0</v>
      </c>
      <c r="CU8" s="97">
        <f>CO8+CQ8+CS8</f>
        <v>0</v>
      </c>
      <c r="CV8" s="97">
        <f>CP8+CR8+CT8</f>
        <v>0</v>
      </c>
      <c r="CW8" s="102">
        <v>0</v>
      </c>
      <c r="CX8" s="32">
        <f>CW8*$D8</f>
        <v>0</v>
      </c>
      <c r="CY8" s="102"/>
      <c r="CZ8" s="32">
        <f>CY8*$D8</f>
        <v>0</v>
      </c>
      <c r="DA8" s="102"/>
      <c r="DB8" s="32">
        <f>DA8*$D8</f>
        <v>0</v>
      </c>
      <c r="DC8" s="97">
        <f>CW8+CY8+DA8</f>
        <v>0</v>
      </c>
      <c r="DD8" s="97">
        <f>CX8+CZ8+DB8</f>
        <v>0</v>
      </c>
      <c r="DE8" s="103">
        <v>0</v>
      </c>
      <c r="DF8" s="32">
        <f>DE8*$D8</f>
        <v>0</v>
      </c>
      <c r="DG8" s="103">
        <v>0</v>
      </c>
      <c r="DH8" s="32">
        <f>DG8*$D8</f>
        <v>0</v>
      </c>
      <c r="DI8" s="103">
        <v>0</v>
      </c>
      <c r="DJ8" s="32">
        <f>DI8*$D8</f>
        <v>0</v>
      </c>
      <c r="DK8" s="97">
        <f>DE8+DG8+DI8</f>
        <v>0</v>
      </c>
      <c r="DL8" s="97">
        <f>DF8+DH8+DJ8</f>
        <v>0</v>
      </c>
      <c r="DM8" s="103">
        <v>0</v>
      </c>
      <c r="DN8" s="32">
        <f>DM8*$D8</f>
        <v>0</v>
      </c>
      <c r="DO8" s="103">
        <v>0</v>
      </c>
      <c r="DP8" s="32">
        <f>DO8*$D8</f>
        <v>0</v>
      </c>
      <c r="DQ8" s="103">
        <v>0</v>
      </c>
      <c r="DR8" s="32">
        <f>DQ8*$D8</f>
        <v>0</v>
      </c>
      <c r="DS8" s="97">
        <f>DM8+DO8+DQ8</f>
        <v>0</v>
      </c>
      <c r="DT8" s="97">
        <f>DN8+DP8+DR8</f>
        <v>0</v>
      </c>
      <c r="DU8" s="102"/>
      <c r="DV8" s="32">
        <f>DU8*$D8</f>
        <v>0</v>
      </c>
      <c r="DW8" s="102"/>
      <c r="DX8" s="32">
        <f>DW8*$D8</f>
        <v>0</v>
      </c>
      <c r="DY8" s="102"/>
      <c r="DZ8" s="32">
        <f>DY8*$D8</f>
        <v>0</v>
      </c>
      <c r="EA8" s="97">
        <f>DU8+DW8+DY8</f>
        <v>0</v>
      </c>
      <c r="EB8" s="97">
        <f>DV8+DX8+DZ8</f>
        <v>0</v>
      </c>
      <c r="EC8" s="101"/>
      <c r="ED8" s="32">
        <f>EC8*$D8</f>
        <v>0</v>
      </c>
      <c r="EE8" s="101"/>
      <c r="EF8" s="32">
        <f>EE8*$D8</f>
        <v>0</v>
      </c>
      <c r="EG8" s="101"/>
      <c r="EH8" s="32">
        <f>EG8*$D8</f>
        <v>0</v>
      </c>
      <c r="EI8" s="97">
        <f>EC8+EE8+EG8</f>
        <v>0</v>
      </c>
      <c r="EJ8" s="97">
        <f>ED8+EF8+EH8</f>
        <v>0</v>
      </c>
      <c r="EK8" s="102"/>
      <c r="EL8" s="32">
        <f>EK8*$D8</f>
        <v>0</v>
      </c>
      <c r="EM8" s="102"/>
      <c r="EN8" s="32">
        <f>EM8*$D8</f>
        <v>0</v>
      </c>
      <c r="EO8" s="102"/>
      <c r="EP8" s="32">
        <f>EO8*$D8</f>
        <v>0</v>
      </c>
      <c r="EQ8" s="97">
        <f>EK8+EM8+EO8</f>
        <v>0</v>
      </c>
      <c r="ER8" s="97">
        <f>EL8+EN8+EP8</f>
        <v>0</v>
      </c>
      <c r="ES8" s="102"/>
      <c r="ET8" s="32">
        <f>ES8*$D8</f>
        <v>0</v>
      </c>
      <c r="EU8" s="102"/>
      <c r="EV8" s="32">
        <f>EU8*$D8</f>
        <v>0</v>
      </c>
      <c r="EW8" s="102"/>
      <c r="EX8" s="32">
        <f>EW8*$D8</f>
        <v>0</v>
      </c>
      <c r="EY8" s="97">
        <f>ES8+EU8+EW8</f>
        <v>0</v>
      </c>
      <c r="EZ8" s="97">
        <f>ET8+EV8+EX8</f>
        <v>0</v>
      </c>
      <c r="FA8" s="103"/>
      <c r="FB8" s="32">
        <f>FA8*$D8</f>
        <v>0</v>
      </c>
      <c r="FC8" s="103"/>
      <c r="FD8" s="32">
        <f>FC8*$D8</f>
        <v>0</v>
      </c>
      <c r="FE8" s="102"/>
      <c r="FF8" s="32">
        <f>FE8*$D8</f>
        <v>0</v>
      </c>
      <c r="FG8" s="97">
        <f>FA8+FC8+FE8</f>
        <v>0</v>
      </c>
      <c r="FH8" s="97">
        <f>FB8+FD8+FF8</f>
        <v>0</v>
      </c>
      <c r="FI8" s="103">
        <v>0</v>
      </c>
      <c r="FJ8" s="32">
        <f>FI8*$D8</f>
        <v>0</v>
      </c>
      <c r="FK8" s="103">
        <v>0</v>
      </c>
      <c r="FL8" s="32">
        <f>FK8*$D8</f>
        <v>0</v>
      </c>
      <c r="FM8" s="103">
        <v>0</v>
      </c>
      <c r="FN8" s="32">
        <f>FM8*$D8</f>
        <v>0</v>
      </c>
      <c r="FO8" s="97">
        <f>FI8+FK8+FM8</f>
        <v>0</v>
      </c>
      <c r="FP8" s="97">
        <f>FJ8+FL8+FN8</f>
        <v>0</v>
      </c>
      <c r="FQ8" s="172">
        <v>0</v>
      </c>
      <c r="FR8" s="32">
        <f>FQ8*$D8</f>
        <v>0</v>
      </c>
      <c r="FS8" s="172">
        <v>0</v>
      </c>
      <c r="FT8" s="32">
        <f>FS8*$D8</f>
        <v>0</v>
      </c>
      <c r="FU8" s="172">
        <v>0</v>
      </c>
      <c r="FV8" s="32">
        <f>FU8*$D8</f>
        <v>0</v>
      </c>
      <c r="FW8" s="97">
        <f>FQ8+FS8+FU8</f>
        <v>0</v>
      </c>
      <c r="FX8" s="97">
        <f>FR8+FT8+FV8</f>
        <v>0</v>
      </c>
      <c r="FY8" s="103">
        <v>1</v>
      </c>
      <c r="FZ8" s="32">
        <f>FY8*$D8</f>
        <v>50</v>
      </c>
      <c r="GA8" s="103"/>
      <c r="GB8" s="32">
        <f>GA8*$D8</f>
        <v>0</v>
      </c>
      <c r="GC8" s="103"/>
      <c r="GD8" s="32">
        <f>GC8*$D8</f>
        <v>0</v>
      </c>
      <c r="GE8" s="97">
        <f>FY8+GA8+GC8</f>
        <v>1</v>
      </c>
      <c r="GF8" s="97">
        <f>FZ8+GB8+GD8</f>
        <v>50</v>
      </c>
      <c r="GG8" s="102"/>
      <c r="GH8" s="32">
        <f>GG8*$D8</f>
        <v>0</v>
      </c>
      <c r="GI8" s="102"/>
      <c r="GJ8" s="32">
        <f>GI8*$D8</f>
        <v>0</v>
      </c>
      <c r="GK8" s="102"/>
      <c r="GL8" s="32">
        <f>GK8*$D8</f>
        <v>0</v>
      </c>
      <c r="GM8" s="97">
        <f>GG8+GI8+GK8</f>
        <v>0</v>
      </c>
      <c r="GN8" s="97">
        <f>GH8+GJ8+GL8</f>
        <v>0</v>
      </c>
      <c r="GO8" s="101">
        <v>0</v>
      </c>
      <c r="GP8" s="32">
        <f>GO8*$D8</f>
        <v>0</v>
      </c>
      <c r="GQ8" s="101">
        <v>0</v>
      </c>
      <c r="GR8" s="32">
        <f>GQ8*$D8</f>
        <v>0</v>
      </c>
      <c r="GS8" s="101">
        <v>0</v>
      </c>
      <c r="GT8" s="32">
        <f>GS8*$D8</f>
        <v>0</v>
      </c>
      <c r="GU8" s="97">
        <f>GO8+GQ8+GS8</f>
        <v>0</v>
      </c>
      <c r="GV8" s="97">
        <f>GP8+GR8+GT8</f>
        <v>0</v>
      </c>
      <c r="GW8" s="102"/>
      <c r="GX8" s="32">
        <f>GW8*$D8</f>
        <v>0</v>
      </c>
      <c r="GY8" s="102"/>
      <c r="GZ8" s="32">
        <f>GY8*$D8</f>
        <v>0</v>
      </c>
      <c r="HA8" s="102"/>
      <c r="HB8" s="32">
        <f>HA8*$D8</f>
        <v>0</v>
      </c>
      <c r="HC8" s="97">
        <f>GW8+GY8+HA8</f>
        <v>0</v>
      </c>
      <c r="HD8" s="97">
        <f>GX8+GZ8+HB8</f>
        <v>0</v>
      </c>
      <c r="HE8" s="102">
        <v>1</v>
      </c>
      <c r="HF8" s="32">
        <f>HE8*$D8</f>
        <v>50</v>
      </c>
      <c r="HG8" s="102"/>
      <c r="HH8" s="32">
        <f>HG8*$D8</f>
        <v>0</v>
      </c>
      <c r="HI8" s="102"/>
      <c r="HJ8" s="32">
        <f>HI8*$D8</f>
        <v>0</v>
      </c>
      <c r="HK8" s="97">
        <f>HE8+HG8+HI8</f>
        <v>1</v>
      </c>
      <c r="HL8" s="97">
        <f>HF8+HH8+HJ8</f>
        <v>50</v>
      </c>
      <c r="HM8" s="102">
        <v>0</v>
      </c>
      <c r="HN8" s="32">
        <f>HM8*$D8</f>
        <v>0</v>
      </c>
      <c r="HO8" s="102">
        <v>0</v>
      </c>
      <c r="HP8" s="32">
        <f>HO8*$D8</f>
        <v>0</v>
      </c>
      <c r="HQ8" s="102">
        <v>0</v>
      </c>
      <c r="HR8" s="32">
        <f>HQ8*$D8</f>
        <v>0</v>
      </c>
      <c r="HS8" s="97">
        <f>HM8+HO8+HQ8</f>
        <v>0</v>
      </c>
      <c r="HT8" s="97">
        <f>HN8+HP8+HR8</f>
        <v>0</v>
      </c>
      <c r="HU8" s="102"/>
      <c r="HV8" s="32">
        <f>HU8*$D8</f>
        <v>0</v>
      </c>
      <c r="HW8" s="102"/>
      <c r="HX8" s="32">
        <f>HW8*$D8</f>
        <v>0</v>
      </c>
      <c r="HY8" s="102"/>
      <c r="HZ8" s="32">
        <f>HY8*$D8</f>
        <v>0</v>
      </c>
      <c r="IA8" s="97">
        <f>HU8+HW8+HY8</f>
        <v>0</v>
      </c>
      <c r="IB8" s="97">
        <f>HV8+HX8+HZ8</f>
        <v>0</v>
      </c>
      <c r="IC8" s="102">
        <v>1</v>
      </c>
      <c r="ID8" s="32">
        <f>IC8*$D8</f>
        <v>50</v>
      </c>
      <c r="IE8" s="102">
        <v>0</v>
      </c>
      <c r="IF8" s="32">
        <f>IE8*$D8</f>
        <v>0</v>
      </c>
      <c r="IG8" s="102">
        <v>0</v>
      </c>
      <c r="IH8" s="32">
        <f>IG8*$D8</f>
        <v>0</v>
      </c>
      <c r="II8" s="97">
        <f>IC8+IE8+IG8</f>
        <v>1</v>
      </c>
      <c r="IJ8" s="97">
        <f>ID8+IF8+IH8</f>
        <v>50</v>
      </c>
      <c r="IK8" s="100"/>
      <c r="IL8" s="32">
        <f>IK8*$D8</f>
        <v>0</v>
      </c>
      <c r="IM8" s="100"/>
      <c r="IN8" s="32">
        <f>IM8*$D8</f>
        <v>0</v>
      </c>
      <c r="IO8" s="100"/>
      <c r="IP8" s="32">
        <f>IO8*$D8</f>
        <v>0</v>
      </c>
      <c r="IQ8" s="97">
        <f>IK8+IM8+IO8</f>
        <v>0</v>
      </c>
      <c r="IR8" s="97">
        <f>IL8+IN8+IP8</f>
        <v>0</v>
      </c>
      <c r="IS8" s="100">
        <f t="shared" si="97"/>
        <v>3</v>
      </c>
      <c r="IT8" s="100">
        <f t="shared" si="97"/>
        <v>150</v>
      </c>
      <c r="IU8" s="100">
        <f t="shared" si="97"/>
        <v>0</v>
      </c>
      <c r="IV8" s="100">
        <f t="shared" si="97"/>
        <v>0</v>
      </c>
      <c r="IW8" s="100">
        <f t="shared" si="97"/>
        <v>0</v>
      </c>
      <c r="IX8" s="100">
        <f t="shared" si="97"/>
        <v>0</v>
      </c>
      <c r="IY8" s="100">
        <f t="shared" si="97"/>
        <v>3</v>
      </c>
      <c r="IZ8" s="100">
        <f t="shared" si="97"/>
        <v>150</v>
      </c>
    </row>
    <row r="9" spans="1:260" s="184" customFormat="1" ht="18" customHeight="1" x14ac:dyDescent="0.3">
      <c r="A9" s="132"/>
      <c r="B9" s="133" t="s">
        <v>100</v>
      </c>
      <c r="C9" s="132"/>
      <c r="D9" s="134"/>
      <c r="E9" s="135">
        <f>E8</f>
        <v>0</v>
      </c>
      <c r="F9" s="135">
        <f t="shared" ref="F9:BQ9" si="98">F8</f>
        <v>0</v>
      </c>
      <c r="G9" s="135">
        <f t="shared" si="98"/>
        <v>0</v>
      </c>
      <c r="H9" s="135">
        <f t="shared" si="98"/>
        <v>0</v>
      </c>
      <c r="I9" s="135">
        <f t="shared" si="98"/>
        <v>0</v>
      </c>
      <c r="J9" s="135">
        <f t="shared" si="98"/>
        <v>0</v>
      </c>
      <c r="K9" s="135">
        <f t="shared" si="98"/>
        <v>0</v>
      </c>
      <c r="L9" s="135">
        <f t="shared" si="98"/>
        <v>0</v>
      </c>
      <c r="M9" s="135">
        <f t="shared" si="98"/>
        <v>0</v>
      </c>
      <c r="N9" s="135">
        <f t="shared" si="98"/>
        <v>0</v>
      </c>
      <c r="O9" s="135">
        <f t="shared" si="98"/>
        <v>0</v>
      </c>
      <c r="P9" s="135">
        <f t="shared" si="98"/>
        <v>0</v>
      </c>
      <c r="Q9" s="135">
        <f t="shared" si="98"/>
        <v>0</v>
      </c>
      <c r="R9" s="135">
        <f t="shared" si="98"/>
        <v>0</v>
      </c>
      <c r="S9" s="135">
        <f t="shared" si="98"/>
        <v>0</v>
      </c>
      <c r="T9" s="135">
        <f t="shared" si="98"/>
        <v>0</v>
      </c>
      <c r="U9" s="135">
        <f t="shared" si="98"/>
        <v>0</v>
      </c>
      <c r="V9" s="135">
        <f t="shared" si="98"/>
        <v>0</v>
      </c>
      <c r="W9" s="135">
        <f t="shared" si="98"/>
        <v>0</v>
      </c>
      <c r="X9" s="135">
        <f t="shared" si="98"/>
        <v>0</v>
      </c>
      <c r="Y9" s="135">
        <f t="shared" si="98"/>
        <v>0</v>
      </c>
      <c r="Z9" s="135">
        <f t="shared" si="98"/>
        <v>0</v>
      </c>
      <c r="AA9" s="135">
        <f t="shared" si="98"/>
        <v>0</v>
      </c>
      <c r="AB9" s="135">
        <f t="shared" si="98"/>
        <v>0</v>
      </c>
      <c r="AC9" s="135">
        <f t="shared" si="98"/>
        <v>0</v>
      </c>
      <c r="AD9" s="135">
        <f t="shared" si="98"/>
        <v>0</v>
      </c>
      <c r="AE9" s="135">
        <f t="shared" si="98"/>
        <v>0</v>
      </c>
      <c r="AF9" s="135">
        <f t="shared" si="98"/>
        <v>0</v>
      </c>
      <c r="AG9" s="135">
        <f t="shared" si="98"/>
        <v>0</v>
      </c>
      <c r="AH9" s="135">
        <f t="shared" si="98"/>
        <v>0</v>
      </c>
      <c r="AI9" s="135">
        <f t="shared" si="98"/>
        <v>0</v>
      </c>
      <c r="AJ9" s="135">
        <f t="shared" si="98"/>
        <v>0</v>
      </c>
      <c r="AK9" s="135">
        <f t="shared" si="98"/>
        <v>0</v>
      </c>
      <c r="AL9" s="135">
        <f t="shared" si="98"/>
        <v>0</v>
      </c>
      <c r="AM9" s="135">
        <f t="shared" si="98"/>
        <v>0</v>
      </c>
      <c r="AN9" s="135">
        <f t="shared" si="98"/>
        <v>0</v>
      </c>
      <c r="AO9" s="135">
        <f t="shared" si="98"/>
        <v>0</v>
      </c>
      <c r="AP9" s="135">
        <f t="shared" si="98"/>
        <v>0</v>
      </c>
      <c r="AQ9" s="135">
        <f t="shared" si="98"/>
        <v>0</v>
      </c>
      <c r="AR9" s="135">
        <f t="shared" si="98"/>
        <v>0</v>
      </c>
      <c r="AS9" s="135">
        <f t="shared" si="98"/>
        <v>0</v>
      </c>
      <c r="AT9" s="135">
        <f t="shared" si="98"/>
        <v>0</v>
      </c>
      <c r="AU9" s="135">
        <f t="shared" si="98"/>
        <v>0</v>
      </c>
      <c r="AV9" s="135">
        <f t="shared" si="98"/>
        <v>0</v>
      </c>
      <c r="AW9" s="135">
        <f t="shared" si="98"/>
        <v>0</v>
      </c>
      <c r="AX9" s="135">
        <f t="shared" si="98"/>
        <v>0</v>
      </c>
      <c r="AY9" s="135">
        <f t="shared" si="98"/>
        <v>0</v>
      </c>
      <c r="AZ9" s="135">
        <f t="shared" si="98"/>
        <v>0</v>
      </c>
      <c r="BA9" s="135">
        <f t="shared" si="98"/>
        <v>0</v>
      </c>
      <c r="BB9" s="135">
        <f t="shared" si="98"/>
        <v>0</v>
      </c>
      <c r="BC9" s="135">
        <f t="shared" si="98"/>
        <v>0</v>
      </c>
      <c r="BD9" s="135">
        <f t="shared" si="98"/>
        <v>0</v>
      </c>
      <c r="BE9" s="135">
        <f t="shared" si="98"/>
        <v>0</v>
      </c>
      <c r="BF9" s="135">
        <f t="shared" si="98"/>
        <v>0</v>
      </c>
      <c r="BG9" s="135">
        <f t="shared" si="98"/>
        <v>0</v>
      </c>
      <c r="BH9" s="135">
        <f t="shared" si="98"/>
        <v>0</v>
      </c>
      <c r="BI9" s="135">
        <f t="shared" si="98"/>
        <v>0</v>
      </c>
      <c r="BJ9" s="135">
        <f t="shared" si="98"/>
        <v>0</v>
      </c>
      <c r="BK9" s="135">
        <f t="shared" si="98"/>
        <v>0</v>
      </c>
      <c r="BL9" s="135">
        <f t="shared" si="98"/>
        <v>0</v>
      </c>
      <c r="BM9" s="135">
        <f t="shared" si="98"/>
        <v>0</v>
      </c>
      <c r="BN9" s="135">
        <f t="shared" si="98"/>
        <v>0</v>
      </c>
      <c r="BO9" s="135">
        <f t="shared" si="98"/>
        <v>0</v>
      </c>
      <c r="BP9" s="135">
        <f t="shared" si="98"/>
        <v>0</v>
      </c>
      <c r="BQ9" s="135">
        <f t="shared" si="98"/>
        <v>0</v>
      </c>
      <c r="BR9" s="135">
        <f t="shared" ref="BR9:EC9" si="99">BR8</f>
        <v>0</v>
      </c>
      <c r="BS9" s="135">
        <f t="shared" si="99"/>
        <v>0</v>
      </c>
      <c r="BT9" s="135">
        <f t="shared" si="99"/>
        <v>0</v>
      </c>
      <c r="BU9" s="135">
        <f t="shared" si="99"/>
        <v>0</v>
      </c>
      <c r="BV9" s="135">
        <f t="shared" si="99"/>
        <v>0</v>
      </c>
      <c r="BW9" s="135">
        <f t="shared" si="99"/>
        <v>0</v>
      </c>
      <c r="BX9" s="135">
        <f t="shared" si="99"/>
        <v>0</v>
      </c>
      <c r="BY9" s="135">
        <f t="shared" si="99"/>
        <v>0</v>
      </c>
      <c r="BZ9" s="135">
        <f t="shared" si="99"/>
        <v>0</v>
      </c>
      <c r="CA9" s="135">
        <f t="shared" si="99"/>
        <v>0</v>
      </c>
      <c r="CB9" s="135">
        <f t="shared" si="99"/>
        <v>0</v>
      </c>
      <c r="CC9" s="135">
        <f t="shared" si="99"/>
        <v>0</v>
      </c>
      <c r="CD9" s="135">
        <f t="shared" si="99"/>
        <v>0</v>
      </c>
      <c r="CE9" s="135">
        <f t="shared" si="99"/>
        <v>0</v>
      </c>
      <c r="CF9" s="135">
        <f t="shared" si="99"/>
        <v>0</v>
      </c>
      <c r="CG9" s="135">
        <f t="shared" si="99"/>
        <v>0</v>
      </c>
      <c r="CH9" s="135">
        <f t="shared" si="99"/>
        <v>0</v>
      </c>
      <c r="CI9" s="135">
        <f t="shared" si="99"/>
        <v>0</v>
      </c>
      <c r="CJ9" s="135">
        <f t="shared" si="99"/>
        <v>0</v>
      </c>
      <c r="CK9" s="135">
        <f t="shared" si="99"/>
        <v>0</v>
      </c>
      <c r="CL9" s="135">
        <f t="shared" si="99"/>
        <v>0</v>
      </c>
      <c r="CM9" s="135">
        <f t="shared" si="99"/>
        <v>0</v>
      </c>
      <c r="CN9" s="135">
        <f t="shared" si="99"/>
        <v>0</v>
      </c>
      <c r="CO9" s="135">
        <f t="shared" si="99"/>
        <v>0</v>
      </c>
      <c r="CP9" s="135">
        <f t="shared" si="99"/>
        <v>0</v>
      </c>
      <c r="CQ9" s="135">
        <f t="shared" si="99"/>
        <v>0</v>
      </c>
      <c r="CR9" s="135">
        <f t="shared" si="99"/>
        <v>0</v>
      </c>
      <c r="CS9" s="135">
        <f t="shared" si="99"/>
        <v>0</v>
      </c>
      <c r="CT9" s="135">
        <f t="shared" si="99"/>
        <v>0</v>
      </c>
      <c r="CU9" s="135">
        <f t="shared" si="99"/>
        <v>0</v>
      </c>
      <c r="CV9" s="135">
        <f t="shared" si="99"/>
        <v>0</v>
      </c>
      <c r="CW9" s="135">
        <f t="shared" si="99"/>
        <v>0</v>
      </c>
      <c r="CX9" s="135">
        <f t="shared" si="99"/>
        <v>0</v>
      </c>
      <c r="CY9" s="135">
        <f t="shared" si="99"/>
        <v>0</v>
      </c>
      <c r="CZ9" s="135">
        <f t="shared" si="99"/>
        <v>0</v>
      </c>
      <c r="DA9" s="135">
        <f t="shared" si="99"/>
        <v>0</v>
      </c>
      <c r="DB9" s="135">
        <f t="shared" si="99"/>
        <v>0</v>
      </c>
      <c r="DC9" s="135">
        <f t="shared" si="99"/>
        <v>0</v>
      </c>
      <c r="DD9" s="135">
        <f t="shared" si="99"/>
        <v>0</v>
      </c>
      <c r="DE9" s="135">
        <f t="shared" si="99"/>
        <v>0</v>
      </c>
      <c r="DF9" s="135">
        <f t="shared" si="99"/>
        <v>0</v>
      </c>
      <c r="DG9" s="135">
        <f t="shared" si="99"/>
        <v>0</v>
      </c>
      <c r="DH9" s="135">
        <f t="shared" si="99"/>
        <v>0</v>
      </c>
      <c r="DI9" s="135">
        <f t="shared" si="99"/>
        <v>0</v>
      </c>
      <c r="DJ9" s="135">
        <f t="shared" si="99"/>
        <v>0</v>
      </c>
      <c r="DK9" s="135">
        <f t="shared" si="99"/>
        <v>0</v>
      </c>
      <c r="DL9" s="135">
        <f t="shared" si="99"/>
        <v>0</v>
      </c>
      <c r="DM9" s="135">
        <f t="shared" si="99"/>
        <v>0</v>
      </c>
      <c r="DN9" s="135">
        <f t="shared" si="99"/>
        <v>0</v>
      </c>
      <c r="DO9" s="135">
        <f t="shared" si="99"/>
        <v>0</v>
      </c>
      <c r="DP9" s="135">
        <f t="shared" si="99"/>
        <v>0</v>
      </c>
      <c r="DQ9" s="135">
        <f t="shared" si="99"/>
        <v>0</v>
      </c>
      <c r="DR9" s="135">
        <f t="shared" si="99"/>
        <v>0</v>
      </c>
      <c r="DS9" s="135">
        <f t="shared" si="99"/>
        <v>0</v>
      </c>
      <c r="DT9" s="135">
        <f t="shared" si="99"/>
        <v>0</v>
      </c>
      <c r="DU9" s="135">
        <f t="shared" si="99"/>
        <v>0</v>
      </c>
      <c r="DV9" s="135">
        <f t="shared" si="99"/>
        <v>0</v>
      </c>
      <c r="DW9" s="135">
        <f t="shared" si="99"/>
        <v>0</v>
      </c>
      <c r="DX9" s="135">
        <f t="shared" si="99"/>
        <v>0</v>
      </c>
      <c r="DY9" s="135">
        <f t="shared" si="99"/>
        <v>0</v>
      </c>
      <c r="DZ9" s="135">
        <f t="shared" si="99"/>
        <v>0</v>
      </c>
      <c r="EA9" s="135">
        <f t="shared" si="99"/>
        <v>0</v>
      </c>
      <c r="EB9" s="135">
        <f t="shared" si="99"/>
        <v>0</v>
      </c>
      <c r="EC9" s="135">
        <f t="shared" si="99"/>
        <v>0</v>
      </c>
      <c r="ED9" s="135">
        <f t="shared" ref="ED9:GO9" si="100">ED8</f>
        <v>0</v>
      </c>
      <c r="EE9" s="135">
        <f t="shared" si="100"/>
        <v>0</v>
      </c>
      <c r="EF9" s="135">
        <f t="shared" si="100"/>
        <v>0</v>
      </c>
      <c r="EG9" s="135">
        <f t="shared" si="100"/>
        <v>0</v>
      </c>
      <c r="EH9" s="135">
        <f t="shared" si="100"/>
        <v>0</v>
      </c>
      <c r="EI9" s="135">
        <f t="shared" si="100"/>
        <v>0</v>
      </c>
      <c r="EJ9" s="135">
        <f t="shared" si="100"/>
        <v>0</v>
      </c>
      <c r="EK9" s="135">
        <f t="shared" si="100"/>
        <v>0</v>
      </c>
      <c r="EL9" s="135">
        <f t="shared" si="100"/>
        <v>0</v>
      </c>
      <c r="EM9" s="135">
        <f t="shared" si="100"/>
        <v>0</v>
      </c>
      <c r="EN9" s="135">
        <f t="shared" si="100"/>
        <v>0</v>
      </c>
      <c r="EO9" s="135">
        <f t="shared" si="100"/>
        <v>0</v>
      </c>
      <c r="EP9" s="135">
        <f t="shared" si="100"/>
        <v>0</v>
      </c>
      <c r="EQ9" s="135">
        <f t="shared" si="100"/>
        <v>0</v>
      </c>
      <c r="ER9" s="135">
        <f t="shared" si="100"/>
        <v>0</v>
      </c>
      <c r="ES9" s="135">
        <f t="shared" si="100"/>
        <v>0</v>
      </c>
      <c r="ET9" s="135">
        <f t="shared" si="100"/>
        <v>0</v>
      </c>
      <c r="EU9" s="135">
        <f t="shared" si="100"/>
        <v>0</v>
      </c>
      <c r="EV9" s="135">
        <f t="shared" si="100"/>
        <v>0</v>
      </c>
      <c r="EW9" s="135">
        <f t="shared" si="100"/>
        <v>0</v>
      </c>
      <c r="EX9" s="135">
        <f t="shared" si="100"/>
        <v>0</v>
      </c>
      <c r="EY9" s="135">
        <f t="shared" si="100"/>
        <v>0</v>
      </c>
      <c r="EZ9" s="135">
        <f t="shared" si="100"/>
        <v>0</v>
      </c>
      <c r="FA9" s="135">
        <f t="shared" si="100"/>
        <v>0</v>
      </c>
      <c r="FB9" s="135">
        <f t="shared" si="100"/>
        <v>0</v>
      </c>
      <c r="FC9" s="135">
        <f t="shared" si="100"/>
        <v>0</v>
      </c>
      <c r="FD9" s="135">
        <f t="shared" si="100"/>
        <v>0</v>
      </c>
      <c r="FE9" s="135">
        <f t="shared" si="100"/>
        <v>0</v>
      </c>
      <c r="FF9" s="135">
        <f t="shared" si="100"/>
        <v>0</v>
      </c>
      <c r="FG9" s="135">
        <f t="shared" si="100"/>
        <v>0</v>
      </c>
      <c r="FH9" s="135">
        <f t="shared" si="100"/>
        <v>0</v>
      </c>
      <c r="FI9" s="135">
        <f t="shared" si="100"/>
        <v>0</v>
      </c>
      <c r="FJ9" s="135">
        <f t="shared" si="100"/>
        <v>0</v>
      </c>
      <c r="FK9" s="135">
        <f t="shared" si="100"/>
        <v>0</v>
      </c>
      <c r="FL9" s="135">
        <f t="shared" si="100"/>
        <v>0</v>
      </c>
      <c r="FM9" s="135">
        <f t="shared" si="100"/>
        <v>0</v>
      </c>
      <c r="FN9" s="135">
        <f t="shared" si="100"/>
        <v>0</v>
      </c>
      <c r="FO9" s="135">
        <f t="shared" si="100"/>
        <v>0</v>
      </c>
      <c r="FP9" s="135">
        <f t="shared" si="100"/>
        <v>0</v>
      </c>
      <c r="FQ9" s="135">
        <f t="shared" si="100"/>
        <v>0</v>
      </c>
      <c r="FR9" s="135">
        <f t="shared" si="100"/>
        <v>0</v>
      </c>
      <c r="FS9" s="135">
        <f t="shared" si="100"/>
        <v>0</v>
      </c>
      <c r="FT9" s="135">
        <f t="shared" si="100"/>
        <v>0</v>
      </c>
      <c r="FU9" s="135">
        <f t="shared" si="100"/>
        <v>0</v>
      </c>
      <c r="FV9" s="135">
        <f t="shared" si="100"/>
        <v>0</v>
      </c>
      <c r="FW9" s="135">
        <f t="shared" si="100"/>
        <v>0</v>
      </c>
      <c r="FX9" s="135">
        <f t="shared" si="100"/>
        <v>0</v>
      </c>
      <c r="FY9" s="135">
        <f t="shared" si="100"/>
        <v>1</v>
      </c>
      <c r="FZ9" s="135">
        <f t="shared" si="100"/>
        <v>50</v>
      </c>
      <c r="GA9" s="135">
        <f t="shared" si="100"/>
        <v>0</v>
      </c>
      <c r="GB9" s="135">
        <f t="shared" si="100"/>
        <v>0</v>
      </c>
      <c r="GC9" s="135">
        <f t="shared" si="100"/>
        <v>0</v>
      </c>
      <c r="GD9" s="135">
        <f t="shared" si="100"/>
        <v>0</v>
      </c>
      <c r="GE9" s="135">
        <f t="shared" si="100"/>
        <v>1</v>
      </c>
      <c r="GF9" s="135">
        <f t="shared" si="100"/>
        <v>50</v>
      </c>
      <c r="GG9" s="135">
        <f t="shared" si="100"/>
        <v>0</v>
      </c>
      <c r="GH9" s="135">
        <f t="shared" si="100"/>
        <v>0</v>
      </c>
      <c r="GI9" s="135">
        <f t="shared" si="100"/>
        <v>0</v>
      </c>
      <c r="GJ9" s="135">
        <f t="shared" si="100"/>
        <v>0</v>
      </c>
      <c r="GK9" s="135">
        <f t="shared" si="100"/>
        <v>0</v>
      </c>
      <c r="GL9" s="135">
        <f t="shared" si="100"/>
        <v>0</v>
      </c>
      <c r="GM9" s="135">
        <f t="shared" si="100"/>
        <v>0</v>
      </c>
      <c r="GN9" s="135">
        <f t="shared" si="100"/>
        <v>0</v>
      </c>
      <c r="GO9" s="135">
        <f t="shared" si="100"/>
        <v>0</v>
      </c>
      <c r="GP9" s="135">
        <f t="shared" ref="GP9:IZ9" si="101">GP8</f>
        <v>0</v>
      </c>
      <c r="GQ9" s="135">
        <f t="shared" si="101"/>
        <v>0</v>
      </c>
      <c r="GR9" s="135">
        <f t="shared" si="101"/>
        <v>0</v>
      </c>
      <c r="GS9" s="135">
        <f t="shared" si="101"/>
        <v>0</v>
      </c>
      <c r="GT9" s="135">
        <f t="shared" si="101"/>
        <v>0</v>
      </c>
      <c r="GU9" s="135">
        <f t="shared" si="101"/>
        <v>0</v>
      </c>
      <c r="GV9" s="135">
        <f t="shared" si="101"/>
        <v>0</v>
      </c>
      <c r="GW9" s="135">
        <f t="shared" si="101"/>
        <v>0</v>
      </c>
      <c r="GX9" s="135">
        <f t="shared" si="101"/>
        <v>0</v>
      </c>
      <c r="GY9" s="135">
        <f t="shared" si="101"/>
        <v>0</v>
      </c>
      <c r="GZ9" s="135">
        <f t="shared" si="101"/>
        <v>0</v>
      </c>
      <c r="HA9" s="135">
        <f t="shared" si="101"/>
        <v>0</v>
      </c>
      <c r="HB9" s="135">
        <f t="shared" si="101"/>
        <v>0</v>
      </c>
      <c r="HC9" s="135">
        <f t="shared" si="101"/>
        <v>0</v>
      </c>
      <c r="HD9" s="135">
        <f t="shared" si="101"/>
        <v>0</v>
      </c>
      <c r="HE9" s="135">
        <f t="shared" si="101"/>
        <v>1</v>
      </c>
      <c r="HF9" s="135">
        <f t="shared" si="101"/>
        <v>50</v>
      </c>
      <c r="HG9" s="135">
        <f t="shared" si="101"/>
        <v>0</v>
      </c>
      <c r="HH9" s="135">
        <f t="shared" si="101"/>
        <v>0</v>
      </c>
      <c r="HI9" s="135">
        <f t="shared" si="101"/>
        <v>0</v>
      </c>
      <c r="HJ9" s="135">
        <f t="shared" si="101"/>
        <v>0</v>
      </c>
      <c r="HK9" s="135">
        <f t="shared" si="101"/>
        <v>1</v>
      </c>
      <c r="HL9" s="135">
        <f t="shared" si="101"/>
        <v>50</v>
      </c>
      <c r="HM9" s="135">
        <f t="shared" si="101"/>
        <v>0</v>
      </c>
      <c r="HN9" s="135">
        <f t="shared" si="101"/>
        <v>0</v>
      </c>
      <c r="HO9" s="135">
        <f t="shared" si="101"/>
        <v>0</v>
      </c>
      <c r="HP9" s="135">
        <f t="shared" si="101"/>
        <v>0</v>
      </c>
      <c r="HQ9" s="135">
        <f t="shared" si="101"/>
        <v>0</v>
      </c>
      <c r="HR9" s="135">
        <f t="shared" si="101"/>
        <v>0</v>
      </c>
      <c r="HS9" s="135">
        <f t="shared" si="101"/>
        <v>0</v>
      </c>
      <c r="HT9" s="135">
        <f t="shared" si="101"/>
        <v>0</v>
      </c>
      <c r="HU9" s="135">
        <f t="shared" si="101"/>
        <v>0</v>
      </c>
      <c r="HV9" s="135">
        <f t="shared" si="101"/>
        <v>0</v>
      </c>
      <c r="HW9" s="135">
        <f t="shared" si="101"/>
        <v>0</v>
      </c>
      <c r="HX9" s="135">
        <f t="shared" si="101"/>
        <v>0</v>
      </c>
      <c r="HY9" s="135">
        <f t="shared" si="101"/>
        <v>0</v>
      </c>
      <c r="HZ9" s="135">
        <f t="shared" si="101"/>
        <v>0</v>
      </c>
      <c r="IA9" s="135">
        <f t="shared" si="101"/>
        <v>0</v>
      </c>
      <c r="IB9" s="135">
        <f t="shared" si="101"/>
        <v>0</v>
      </c>
      <c r="IC9" s="135">
        <f t="shared" si="101"/>
        <v>1</v>
      </c>
      <c r="ID9" s="135">
        <f t="shared" si="101"/>
        <v>50</v>
      </c>
      <c r="IE9" s="135">
        <f t="shared" si="101"/>
        <v>0</v>
      </c>
      <c r="IF9" s="135">
        <f t="shared" si="101"/>
        <v>0</v>
      </c>
      <c r="IG9" s="135">
        <f t="shared" si="101"/>
        <v>0</v>
      </c>
      <c r="IH9" s="135">
        <f t="shared" si="101"/>
        <v>0</v>
      </c>
      <c r="II9" s="135">
        <f t="shared" si="101"/>
        <v>1</v>
      </c>
      <c r="IJ9" s="135">
        <f t="shared" si="101"/>
        <v>50</v>
      </c>
      <c r="IK9" s="135">
        <f t="shared" si="101"/>
        <v>0</v>
      </c>
      <c r="IL9" s="135">
        <f t="shared" si="101"/>
        <v>0</v>
      </c>
      <c r="IM9" s="135">
        <f t="shared" si="101"/>
        <v>0</v>
      </c>
      <c r="IN9" s="135">
        <f t="shared" si="101"/>
        <v>0</v>
      </c>
      <c r="IO9" s="135">
        <f t="shared" si="101"/>
        <v>0</v>
      </c>
      <c r="IP9" s="135">
        <f t="shared" si="101"/>
        <v>0</v>
      </c>
      <c r="IQ9" s="135">
        <f t="shared" si="101"/>
        <v>0</v>
      </c>
      <c r="IR9" s="135">
        <f t="shared" si="101"/>
        <v>0</v>
      </c>
      <c r="IS9" s="135">
        <f t="shared" si="101"/>
        <v>3</v>
      </c>
      <c r="IT9" s="135">
        <f t="shared" si="101"/>
        <v>150</v>
      </c>
      <c r="IU9" s="135">
        <f t="shared" si="101"/>
        <v>0</v>
      </c>
      <c r="IV9" s="135">
        <f t="shared" si="101"/>
        <v>0</v>
      </c>
      <c r="IW9" s="135">
        <f t="shared" si="101"/>
        <v>0</v>
      </c>
      <c r="IX9" s="135">
        <f t="shared" si="101"/>
        <v>0</v>
      </c>
      <c r="IY9" s="135">
        <f t="shared" si="101"/>
        <v>3</v>
      </c>
      <c r="IZ9" s="135">
        <f t="shared" si="101"/>
        <v>150</v>
      </c>
    </row>
    <row r="10" spans="1:260" s="183" customFormat="1" ht="30.6" customHeight="1" x14ac:dyDescent="0.3">
      <c r="A10" s="113" t="s">
        <v>13</v>
      </c>
      <c r="B10" s="121" t="s">
        <v>14</v>
      </c>
      <c r="C10" s="113"/>
      <c r="D10" s="122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  <c r="IN10" s="185"/>
      <c r="IO10" s="185"/>
      <c r="IP10" s="185"/>
      <c r="IQ10" s="185"/>
      <c r="IR10" s="185"/>
      <c r="IS10" s="185"/>
      <c r="IT10" s="185"/>
      <c r="IU10" s="185"/>
      <c r="IV10" s="185"/>
      <c r="IW10" s="185"/>
      <c r="IX10" s="185"/>
      <c r="IY10" s="185"/>
      <c r="IZ10" s="185"/>
    </row>
    <row r="11" spans="1:260" s="163" customFormat="1" ht="21" customHeight="1" x14ac:dyDescent="0.3">
      <c r="A11" s="17">
        <v>1</v>
      </c>
      <c r="B11" s="211" t="s">
        <v>15</v>
      </c>
      <c r="C11" s="17" t="s">
        <v>16</v>
      </c>
      <c r="D11" s="32">
        <v>9.8400000000000001E-2</v>
      </c>
      <c r="E11" s="152">
        <v>15.04</v>
      </c>
      <c r="F11" s="32">
        <f t="shared" ref="F11:H72" si="102">E11*$D11</f>
        <v>1.4799359999999999</v>
      </c>
      <c r="G11" s="152">
        <v>3.0880000000000001</v>
      </c>
      <c r="H11" s="32">
        <f t="shared" si="102"/>
        <v>0.3038592</v>
      </c>
      <c r="I11" s="152">
        <v>1.8680000000000001</v>
      </c>
      <c r="J11" s="32">
        <f t="shared" ref="J11:J18" si="103">I11*$D11</f>
        <v>0.18381120000000001</v>
      </c>
      <c r="K11" s="91">
        <f t="shared" ref="K11:L72" si="104">E11+G11+I11</f>
        <v>19.995999999999999</v>
      </c>
      <c r="L11" s="91">
        <f t="shared" si="104"/>
        <v>1.9676064</v>
      </c>
      <c r="M11" s="152">
        <v>19.66</v>
      </c>
      <c r="N11" s="32">
        <f t="shared" ref="N11:N18" si="105">M11*$D11</f>
        <v>1.934544</v>
      </c>
      <c r="O11" s="152">
        <v>3</v>
      </c>
      <c r="P11" s="32">
        <f t="shared" ref="P11:P18" si="106">O11*$D11</f>
        <v>0.29520000000000002</v>
      </c>
      <c r="Q11" s="152">
        <v>2.335</v>
      </c>
      <c r="R11" s="32">
        <f t="shared" ref="R11:R18" si="107">Q11*$D11</f>
        <v>0.229764</v>
      </c>
      <c r="S11" s="91">
        <f t="shared" ref="S11:T72" si="108">M11+O11+Q11</f>
        <v>24.995000000000001</v>
      </c>
      <c r="T11" s="91">
        <f t="shared" si="108"/>
        <v>2.459508</v>
      </c>
      <c r="U11" s="152">
        <f>18.7</f>
        <v>18.7</v>
      </c>
      <c r="V11" s="32">
        <f t="shared" ref="V11:V18" si="109">U11*$D11</f>
        <v>1.8400799999999999</v>
      </c>
      <c r="W11" s="152">
        <f>3.86</f>
        <v>3.86</v>
      </c>
      <c r="X11" s="32">
        <f t="shared" ref="X11:X18" si="110">W11*$D11</f>
        <v>0.37982399999999999</v>
      </c>
      <c r="Y11" s="152">
        <f>2.335+2.5-2.4</f>
        <v>2.4350000000000001</v>
      </c>
      <c r="Z11" s="32">
        <f t="shared" ref="Z11:Z18" si="111">Y11*$D11</f>
        <v>0.23960400000000001</v>
      </c>
      <c r="AA11" s="91">
        <f t="shared" ref="AA11:AB72" si="112">U11+W11+Y11</f>
        <v>24.994999999999997</v>
      </c>
      <c r="AB11" s="91">
        <f t="shared" si="112"/>
        <v>2.459508</v>
      </c>
      <c r="AC11" s="158">
        <v>7.52</v>
      </c>
      <c r="AD11" s="32">
        <f t="shared" ref="AD11:AD18" si="113">AC11*$D11</f>
        <v>0.73996799999999996</v>
      </c>
      <c r="AE11" s="158">
        <v>1.55</v>
      </c>
      <c r="AF11" s="32">
        <f t="shared" ref="AF11:AF18" si="114">AE11*$D11</f>
        <v>0.15252000000000002</v>
      </c>
      <c r="AG11" s="158">
        <v>0.93400000000000005</v>
      </c>
      <c r="AH11" s="32">
        <f t="shared" ref="AH11:AH18" si="115">AG11*$D11</f>
        <v>9.1905600000000004E-2</v>
      </c>
      <c r="AI11" s="91">
        <f t="shared" ref="AI11:AJ72" si="116">AC11+AE11+AG11</f>
        <v>10.004</v>
      </c>
      <c r="AJ11" s="91">
        <f t="shared" si="116"/>
        <v>0.98439359999999998</v>
      </c>
      <c r="AK11" s="152">
        <v>11.28</v>
      </c>
      <c r="AL11" s="32">
        <f t="shared" ref="AL11:AL18" si="117">AK11*$D11</f>
        <v>1.109952</v>
      </c>
      <c r="AM11" s="152">
        <v>2.3159999999999998</v>
      </c>
      <c r="AN11" s="32">
        <f t="shared" ref="AN11:AN18" si="118">AM11*$D11</f>
        <v>0.2278944</v>
      </c>
      <c r="AO11" s="152">
        <v>1.401</v>
      </c>
      <c r="AP11" s="32">
        <f t="shared" ref="AP11:AP18" si="119">AO11*$D11</f>
        <v>0.13785839999999999</v>
      </c>
      <c r="AQ11" s="91">
        <f t="shared" ref="AQ11:AR72" si="120">AK11+AM11+AO11</f>
        <v>14.997</v>
      </c>
      <c r="AR11" s="91">
        <f t="shared" si="120"/>
        <v>1.4757048000000001</v>
      </c>
      <c r="AS11" s="152">
        <v>37.61</v>
      </c>
      <c r="AT11" s="32">
        <f t="shared" ref="AT11:AT18" si="121">AS11*$D11</f>
        <v>3.7008239999999999</v>
      </c>
      <c r="AU11" s="152">
        <v>7.72</v>
      </c>
      <c r="AV11" s="32">
        <f t="shared" ref="AV11:AV18" si="122">AU11*$D11</f>
        <v>0.75964799999999999</v>
      </c>
      <c r="AW11" s="152">
        <v>4.67</v>
      </c>
      <c r="AX11" s="32">
        <f t="shared" ref="AX11:AX18" si="123">AW11*$D11</f>
        <v>0.45952799999999999</v>
      </c>
      <c r="AY11" s="91">
        <f t="shared" ref="AY11:AZ72" si="124">AS11+AU11+AW11</f>
        <v>50</v>
      </c>
      <c r="AZ11" s="91">
        <f t="shared" si="124"/>
        <v>4.92</v>
      </c>
      <c r="BA11" s="152">
        <v>22.565999999999999</v>
      </c>
      <c r="BB11" s="32">
        <f t="shared" ref="BB11:BB18" si="125">BA11*$D11</f>
        <v>2.2204943999999998</v>
      </c>
      <c r="BC11" s="152">
        <v>4.6319999999999997</v>
      </c>
      <c r="BD11" s="32">
        <f t="shared" ref="BD11:BD18" si="126">BC11*$D11</f>
        <v>0.45578879999999999</v>
      </c>
      <c r="BE11" s="152">
        <v>2.802</v>
      </c>
      <c r="BF11" s="32">
        <f t="shared" ref="BF11:BF18" si="127">BE11*$D11</f>
        <v>0.27571679999999998</v>
      </c>
      <c r="BG11" s="91">
        <f t="shared" ref="BG11:BH72" si="128">BA11+BC11+BE11</f>
        <v>30</v>
      </c>
      <c r="BH11" s="91">
        <f t="shared" si="128"/>
        <v>2.952</v>
      </c>
      <c r="BI11" s="152">
        <v>18.8</v>
      </c>
      <c r="BJ11" s="32">
        <f t="shared" ref="BJ11:BJ18" si="129">BI11*$D11</f>
        <v>1.84992</v>
      </c>
      <c r="BK11" s="152">
        <v>3.86</v>
      </c>
      <c r="BL11" s="32">
        <f t="shared" ref="BL11:BL18" si="130">BK11*$D11</f>
        <v>0.37982399999999999</v>
      </c>
      <c r="BM11" s="152">
        <v>2.335</v>
      </c>
      <c r="BN11" s="32">
        <f t="shared" ref="BN11:BN18" si="131">BM11*$D11</f>
        <v>0.229764</v>
      </c>
      <c r="BO11" s="91">
        <f t="shared" ref="BO11:BP72" si="132">BI11+BK11+BM11</f>
        <v>24.995000000000001</v>
      </c>
      <c r="BP11" s="91">
        <f t="shared" si="132"/>
        <v>2.459508</v>
      </c>
      <c r="BQ11" s="158">
        <v>4</v>
      </c>
      <c r="BR11" s="32">
        <f t="shared" ref="BR11:BR18" si="133">BQ11*$D11</f>
        <v>0.39360000000000001</v>
      </c>
      <c r="BS11" s="158">
        <v>3.2</v>
      </c>
      <c r="BT11" s="32">
        <f t="shared" ref="BT11:BT18" si="134">BS11*$D11</f>
        <v>0.31488000000000005</v>
      </c>
      <c r="BU11" s="158">
        <v>0.8</v>
      </c>
      <c r="BV11" s="32">
        <f t="shared" ref="BV11:BV18" si="135">BU11*$D11</f>
        <v>7.8720000000000012E-2</v>
      </c>
      <c r="BW11" s="91">
        <f t="shared" ref="BW11:BX72" si="136">BQ11+BS11+BU11</f>
        <v>8</v>
      </c>
      <c r="BX11" s="91">
        <f t="shared" si="136"/>
        <v>0.78720000000000001</v>
      </c>
      <c r="BY11" s="152">
        <v>7.52</v>
      </c>
      <c r="BZ11" s="32">
        <f t="shared" ref="BZ11:BZ18" si="137">BY11*$D11</f>
        <v>0.73996799999999996</v>
      </c>
      <c r="CA11" s="152">
        <v>1.544</v>
      </c>
      <c r="CB11" s="32">
        <f t="shared" ref="CB11:CB18" si="138">CA11*$D11</f>
        <v>0.1519296</v>
      </c>
      <c r="CC11" s="152">
        <v>0.94</v>
      </c>
      <c r="CD11" s="32">
        <f t="shared" ref="CD11:CD18" si="139">CC11*$D11</f>
        <v>9.2495999999999995E-2</v>
      </c>
      <c r="CE11" s="91">
        <f t="shared" ref="CE11:CF72" si="140">BY11+CA11+CC11</f>
        <v>10.004</v>
      </c>
      <c r="CF11" s="91">
        <f t="shared" si="140"/>
        <v>0.98439359999999998</v>
      </c>
      <c r="CG11" s="152">
        <f>30.09+0.18</f>
        <v>30.27</v>
      </c>
      <c r="CH11" s="32">
        <f t="shared" ref="CH11:CH18" si="141">CG11*$D11</f>
        <v>2.9785680000000001</v>
      </c>
      <c r="CI11" s="152">
        <v>6</v>
      </c>
      <c r="CJ11" s="32">
        <f t="shared" ref="CJ11:CJ18" si="142">CI11*$D11</f>
        <v>0.59040000000000004</v>
      </c>
      <c r="CK11" s="152">
        <v>3.734</v>
      </c>
      <c r="CL11" s="32">
        <f t="shared" ref="CL11:CL18" si="143">CK11*$D11</f>
        <v>0.36742560000000002</v>
      </c>
      <c r="CM11" s="91">
        <f t="shared" ref="CM11:CN72" si="144">CG11+CI11+CK11</f>
        <v>40.003999999999998</v>
      </c>
      <c r="CN11" s="91">
        <f t="shared" si="144"/>
        <v>3.9363935999999997</v>
      </c>
      <c r="CO11" s="152">
        <f>37.61+0.72</f>
        <v>38.33</v>
      </c>
      <c r="CP11" s="32">
        <f t="shared" ref="CP11:CP18" si="145">CO11*$D11</f>
        <v>3.7716719999999997</v>
      </c>
      <c r="CQ11" s="152">
        <v>7</v>
      </c>
      <c r="CR11" s="32">
        <f t="shared" ref="CR11:CR18" si="146">CQ11*$D11</f>
        <v>0.68879999999999997</v>
      </c>
      <c r="CS11" s="152">
        <v>4.67</v>
      </c>
      <c r="CT11" s="32">
        <f t="shared" ref="CT11:CT18" si="147">CS11*$D11</f>
        <v>0.45952799999999999</v>
      </c>
      <c r="CU11" s="91">
        <f t="shared" ref="CU11:CV72" si="148">CO11+CQ11+CS11</f>
        <v>50</v>
      </c>
      <c r="CV11" s="91">
        <f t="shared" si="148"/>
        <v>4.919999999999999</v>
      </c>
      <c r="CW11" s="152">
        <v>22.57</v>
      </c>
      <c r="CX11" s="32">
        <f t="shared" ref="CX11:CX18" si="149">CW11*$D11</f>
        <v>2.220888</v>
      </c>
      <c r="CY11" s="152">
        <v>4.63</v>
      </c>
      <c r="CZ11" s="32">
        <f t="shared" ref="CZ11:CZ18" si="150">CY11*$D11</f>
        <v>0.455592</v>
      </c>
      <c r="DA11" s="152">
        <v>2.8</v>
      </c>
      <c r="DB11" s="32">
        <f t="shared" ref="DB11:DB18" si="151">DA11*$D11</f>
        <v>0.27551999999999999</v>
      </c>
      <c r="DC11" s="91">
        <f t="shared" ref="DC11:DD72" si="152">CW11+CY11+DA11</f>
        <v>30</v>
      </c>
      <c r="DD11" s="91">
        <f t="shared" si="152"/>
        <v>2.952</v>
      </c>
      <c r="DE11" s="159">
        <v>18.809999999999999</v>
      </c>
      <c r="DF11" s="32">
        <f t="shared" ref="DF11:DF18" si="153">DE11*$D11</f>
        <v>1.8509039999999999</v>
      </c>
      <c r="DG11" s="159">
        <v>3.85</v>
      </c>
      <c r="DH11" s="32">
        <f t="shared" ref="DH11:DH18" si="154">DG11*$D11</f>
        <v>0.37884000000000001</v>
      </c>
      <c r="DI11" s="159">
        <v>2.34</v>
      </c>
      <c r="DJ11" s="32">
        <f t="shared" ref="DJ11:DJ18" si="155">DI11*$D11</f>
        <v>0.23025599999999999</v>
      </c>
      <c r="DK11" s="91">
        <f t="shared" ref="DK11:DL72" si="156">DE11+DG11+DI11</f>
        <v>25</v>
      </c>
      <c r="DL11" s="91">
        <f t="shared" si="156"/>
        <v>2.4599999999999995</v>
      </c>
      <c r="DM11" s="159">
        <v>18.809999999999999</v>
      </c>
      <c r="DN11" s="32">
        <f t="shared" ref="DN11:DN18" si="157">DM11*$D11</f>
        <v>1.8509039999999999</v>
      </c>
      <c r="DO11" s="159">
        <v>3.85</v>
      </c>
      <c r="DP11" s="32">
        <f t="shared" ref="DP11:DP18" si="158">DO11*$D11</f>
        <v>0.37884000000000001</v>
      </c>
      <c r="DQ11" s="159">
        <v>2.34</v>
      </c>
      <c r="DR11" s="32">
        <f t="shared" ref="DR11:DR18" si="159">DQ11*$D11</f>
        <v>0.23025599999999999</v>
      </c>
      <c r="DS11" s="91">
        <f t="shared" ref="DS11:DT72" si="160">DM11+DO11+DQ11</f>
        <v>25</v>
      </c>
      <c r="DT11" s="91">
        <f t="shared" si="160"/>
        <v>2.4599999999999995</v>
      </c>
      <c r="DU11" s="152">
        <v>22.565999999999999</v>
      </c>
      <c r="DV11" s="32">
        <f t="shared" ref="DV11:DV18" si="161">DU11*$D11</f>
        <v>2.2204943999999998</v>
      </c>
      <c r="DW11" s="152">
        <v>4.6319999999999997</v>
      </c>
      <c r="DX11" s="32">
        <f t="shared" ref="DX11:DX18" si="162">DW11*$D11</f>
        <v>0.45578879999999999</v>
      </c>
      <c r="DY11" s="152">
        <v>2.802</v>
      </c>
      <c r="DZ11" s="32">
        <f t="shared" ref="DZ11:DZ18" si="163">DY11*$D11</f>
        <v>0.27571679999999998</v>
      </c>
      <c r="EA11" s="91">
        <f t="shared" ref="EA11:EB72" si="164">DU11+DW11+DY11</f>
        <v>30</v>
      </c>
      <c r="EB11" s="91">
        <f t="shared" si="164"/>
        <v>2.952</v>
      </c>
      <c r="EC11" s="158">
        <v>37.61</v>
      </c>
      <c r="ED11" s="32">
        <f t="shared" ref="ED11:ED18" si="165">EC11*$D11</f>
        <v>3.7008239999999999</v>
      </c>
      <c r="EE11" s="158">
        <v>7.72</v>
      </c>
      <c r="EF11" s="32">
        <f t="shared" ref="EF11:EF18" si="166">EE11*$D11</f>
        <v>0.75964799999999999</v>
      </c>
      <c r="EG11" s="158">
        <v>4.67</v>
      </c>
      <c r="EH11" s="32">
        <f t="shared" ref="EH11:EH18" si="167">EG11*$D11</f>
        <v>0.45952799999999999</v>
      </c>
      <c r="EI11" s="91">
        <f t="shared" ref="EI11:EJ72" si="168">EC11+EE11+EG11</f>
        <v>50</v>
      </c>
      <c r="EJ11" s="91">
        <f t="shared" si="168"/>
        <v>4.92</v>
      </c>
      <c r="EK11" s="152">
        <v>15</v>
      </c>
      <c r="EL11" s="32">
        <f t="shared" ref="EL11:EL18" si="169">EK11*$D11</f>
        <v>1.476</v>
      </c>
      <c r="EM11" s="152">
        <v>3</v>
      </c>
      <c r="EN11" s="32">
        <f t="shared" ref="EN11:EN18" si="170">EM11*$D11</f>
        <v>0.29520000000000002</v>
      </c>
      <c r="EO11" s="152">
        <v>2</v>
      </c>
      <c r="EP11" s="32">
        <f t="shared" ref="EP11:EP18" si="171">EO11*$D11</f>
        <v>0.1968</v>
      </c>
      <c r="EQ11" s="91">
        <f t="shared" ref="EQ11:ER72" si="172">EK11+EM11+EO11</f>
        <v>20</v>
      </c>
      <c r="ER11" s="91">
        <f t="shared" si="172"/>
        <v>1.968</v>
      </c>
      <c r="ES11" s="152">
        <v>37.61</v>
      </c>
      <c r="ET11" s="32">
        <f t="shared" ref="ET11:ET18" si="173">ES11*$D11</f>
        <v>3.7008239999999999</v>
      </c>
      <c r="EU11" s="152">
        <v>7.72</v>
      </c>
      <c r="EV11" s="32">
        <f t="shared" ref="EV11:EV18" si="174">EU11*$D11</f>
        <v>0.75964799999999999</v>
      </c>
      <c r="EW11" s="152">
        <v>4.67</v>
      </c>
      <c r="EX11" s="32">
        <f t="shared" ref="EX11:EX18" si="175">EW11*$D11</f>
        <v>0.45952799999999999</v>
      </c>
      <c r="EY11" s="91">
        <f t="shared" ref="EY11:EZ72" si="176">ES11+EU11+EW11</f>
        <v>50</v>
      </c>
      <c r="EZ11" s="91">
        <f t="shared" si="176"/>
        <v>4.92</v>
      </c>
      <c r="FA11" s="159"/>
      <c r="FB11" s="32">
        <f t="shared" ref="FB11:FB18" si="177">FA11*$D11</f>
        <v>0</v>
      </c>
      <c r="FC11" s="159"/>
      <c r="FD11" s="32">
        <f t="shared" ref="FD11:FD18" si="178">FC11*$D11</f>
        <v>0</v>
      </c>
      <c r="FE11" s="152"/>
      <c r="FF11" s="32">
        <f t="shared" ref="FF11:FF18" si="179">FE11*$D11</f>
        <v>0</v>
      </c>
      <c r="FG11" s="91">
        <f t="shared" ref="FG11:FH72" si="180">FA11+FC11+FE11</f>
        <v>0</v>
      </c>
      <c r="FH11" s="91">
        <f t="shared" si="180"/>
        <v>0</v>
      </c>
      <c r="FI11" s="159">
        <v>37.61</v>
      </c>
      <c r="FJ11" s="32">
        <f t="shared" ref="FJ11:FJ18" si="181">FI11*$D11</f>
        <v>3.7008239999999999</v>
      </c>
      <c r="FK11" s="159">
        <v>7.72</v>
      </c>
      <c r="FL11" s="32">
        <f t="shared" ref="FL11:FL18" si="182">FK11*$D11</f>
        <v>0.75964799999999999</v>
      </c>
      <c r="FM11" s="159">
        <v>4.67</v>
      </c>
      <c r="FN11" s="32">
        <f t="shared" ref="FN11:FN18" si="183">FM11*$D11</f>
        <v>0.45952799999999999</v>
      </c>
      <c r="FO11" s="91">
        <f t="shared" ref="FO11:FP72" si="184">FI11+FK11+FM11</f>
        <v>50</v>
      </c>
      <c r="FP11" s="91">
        <f t="shared" si="184"/>
        <v>4.92</v>
      </c>
      <c r="FQ11" s="173">
        <v>0</v>
      </c>
      <c r="FR11" s="32">
        <f t="shared" ref="FR11:FR18" si="185">FQ11*$D11</f>
        <v>0</v>
      </c>
      <c r="FS11" s="173">
        <v>0</v>
      </c>
      <c r="FT11" s="32">
        <f t="shared" ref="FT11:FT18" si="186">FS11*$D11</f>
        <v>0</v>
      </c>
      <c r="FU11" s="173">
        <v>0</v>
      </c>
      <c r="FV11" s="32">
        <f t="shared" ref="FV11:FV18" si="187">FU11*$D11</f>
        <v>0</v>
      </c>
      <c r="FW11" s="91">
        <f t="shared" ref="FW11:FX72" si="188">FQ11+FS11+FU11</f>
        <v>0</v>
      </c>
      <c r="FX11" s="91">
        <f t="shared" si="188"/>
        <v>0</v>
      </c>
      <c r="FY11" s="159">
        <v>75.22</v>
      </c>
      <c r="FZ11" s="32">
        <f t="shared" ref="FZ11:FZ18" si="189">FY11*$D11</f>
        <v>7.4016479999999998</v>
      </c>
      <c r="GA11" s="159">
        <v>15.44</v>
      </c>
      <c r="GB11" s="32">
        <f t="shared" ref="GB11:GB18" si="190">GA11*$D11</f>
        <v>1.519296</v>
      </c>
      <c r="GC11" s="159">
        <v>9.34</v>
      </c>
      <c r="GD11" s="32">
        <f t="shared" ref="GD11:GD18" si="191">GC11*$D11</f>
        <v>0.91905599999999998</v>
      </c>
      <c r="GE11" s="91">
        <f t="shared" ref="GE11:GF72" si="192">FY11+GA11+GC11</f>
        <v>100</v>
      </c>
      <c r="GF11" s="91">
        <f t="shared" si="192"/>
        <v>9.84</v>
      </c>
      <c r="GG11" s="152"/>
      <c r="GH11" s="32">
        <f t="shared" ref="GH11:GH18" si="193">GG11*$D11</f>
        <v>0</v>
      </c>
      <c r="GI11" s="152"/>
      <c r="GJ11" s="32">
        <f t="shared" ref="GJ11:GJ18" si="194">GI11*$D11</f>
        <v>0</v>
      </c>
      <c r="GK11" s="152"/>
      <c r="GL11" s="32">
        <f t="shared" ref="GL11:GL18" si="195">GK11*$D11</f>
        <v>0</v>
      </c>
      <c r="GM11" s="91">
        <f t="shared" ref="GM11:GN72" si="196">GG11+GI11+GK11</f>
        <v>0</v>
      </c>
      <c r="GN11" s="91">
        <f t="shared" si="196"/>
        <v>0</v>
      </c>
      <c r="GO11" s="158">
        <v>37.61</v>
      </c>
      <c r="GP11" s="32">
        <f t="shared" ref="GP11:GP18" si="197">GO11*$D11</f>
        <v>3.7008239999999999</v>
      </c>
      <c r="GQ11" s="158">
        <v>7.72</v>
      </c>
      <c r="GR11" s="32">
        <f t="shared" ref="GR11:GR18" si="198">GQ11*$D11</f>
        <v>0.75964799999999999</v>
      </c>
      <c r="GS11" s="158">
        <v>4.67</v>
      </c>
      <c r="GT11" s="32">
        <f t="shared" ref="GT11:GT18" si="199">GS11*$D11</f>
        <v>0.45952799999999999</v>
      </c>
      <c r="GU11" s="91">
        <f t="shared" ref="GU11:GV72" si="200">GO11+GQ11+GS11</f>
        <v>50</v>
      </c>
      <c r="GV11" s="91">
        <f t="shared" si="200"/>
        <v>4.92</v>
      </c>
      <c r="GW11" s="152">
        <v>60</v>
      </c>
      <c r="GX11" s="32">
        <f t="shared" ref="GX11:GX18" si="201">GW11*$D11</f>
        <v>5.9039999999999999</v>
      </c>
      <c r="GY11" s="152">
        <v>15</v>
      </c>
      <c r="GZ11" s="32">
        <f t="shared" ref="GZ11:GZ18" si="202">GY11*$D11</f>
        <v>1.476</v>
      </c>
      <c r="HA11" s="152">
        <v>8</v>
      </c>
      <c r="HB11" s="32">
        <f t="shared" ref="HB11:HB18" si="203">HA11*$D11</f>
        <v>0.78720000000000001</v>
      </c>
      <c r="HC11" s="91">
        <f t="shared" ref="HC11:HD72" si="204">GW11+GY11+HA11</f>
        <v>83</v>
      </c>
      <c r="HD11" s="91">
        <f t="shared" si="204"/>
        <v>8.1671999999999993</v>
      </c>
      <c r="HE11" s="152">
        <v>26.33</v>
      </c>
      <c r="HF11" s="32">
        <f t="shared" ref="HF11:HF18" si="205">HE11*$D11</f>
        <v>2.5908720000000001</v>
      </c>
      <c r="HG11" s="152">
        <v>5.4</v>
      </c>
      <c r="HH11" s="32">
        <f t="shared" ref="HH11:HH18" si="206">HG11*$D11</f>
        <v>0.53136000000000005</v>
      </c>
      <c r="HI11" s="152">
        <v>3.27</v>
      </c>
      <c r="HJ11" s="32">
        <f t="shared" ref="HJ11:HJ18" si="207">HI11*$D11</f>
        <v>0.321768</v>
      </c>
      <c r="HK11" s="91">
        <f t="shared" ref="HK11:HL72" si="208">HE11+HG11+HI11</f>
        <v>35</v>
      </c>
      <c r="HL11" s="91">
        <f t="shared" si="208"/>
        <v>3.4440000000000004</v>
      </c>
      <c r="HM11" s="152">
        <v>49.645000000000003</v>
      </c>
      <c r="HN11" s="32">
        <f t="shared" ref="HN11:HN18" si="209">HM11*$D11</f>
        <v>4.8850680000000004</v>
      </c>
      <c r="HO11" s="152">
        <v>10.19</v>
      </c>
      <c r="HP11" s="32">
        <f t="shared" ref="HP11:HP18" si="210">HO11*$D11</f>
        <v>1.002696</v>
      </c>
      <c r="HQ11" s="152">
        <v>6.1643999999999997</v>
      </c>
      <c r="HR11" s="32">
        <f t="shared" ref="HR11:HR18" si="211">HQ11*$D11</f>
        <v>0.60657695999999994</v>
      </c>
      <c r="HS11" s="91">
        <f t="shared" ref="HS11:HT72" si="212">HM11+HO11+HQ11</f>
        <v>65.999399999999994</v>
      </c>
      <c r="HT11" s="91">
        <f t="shared" si="212"/>
        <v>6.4943409600000006</v>
      </c>
      <c r="HU11" s="152">
        <v>67.06</v>
      </c>
      <c r="HV11" s="32">
        <f t="shared" ref="HV11:HV18" si="213">HU11*$D11</f>
        <v>6.5987040000000006</v>
      </c>
      <c r="HW11" s="152">
        <v>13.76</v>
      </c>
      <c r="HX11" s="32">
        <f t="shared" ref="HX11:HX18" si="214">HW11*$D11</f>
        <v>1.3539840000000001</v>
      </c>
      <c r="HY11" s="152">
        <v>8.33</v>
      </c>
      <c r="HZ11" s="32">
        <f t="shared" ref="HZ11:HZ18" si="215">HY11*$D11</f>
        <v>0.81967200000000007</v>
      </c>
      <c r="IA11" s="91">
        <f t="shared" ref="IA11:IB72" si="216">HU11+HW11+HY11</f>
        <v>89.15</v>
      </c>
      <c r="IB11" s="91">
        <f t="shared" si="216"/>
        <v>8.7723600000000008</v>
      </c>
      <c r="IC11" s="152">
        <v>7.52</v>
      </c>
      <c r="ID11" s="32">
        <f t="shared" ref="ID11:ID18" si="217">IC11*$D11</f>
        <v>0.73996799999999996</v>
      </c>
      <c r="IE11" s="152">
        <v>1.54</v>
      </c>
      <c r="IF11" s="32">
        <f t="shared" ref="IF11:IF18" si="218">IE11*$D11</f>
        <v>0.151536</v>
      </c>
      <c r="IG11" s="152">
        <v>0.94</v>
      </c>
      <c r="IH11" s="32">
        <f t="shared" ref="IH11:IH18" si="219">IG11*$D11</f>
        <v>9.2495999999999995E-2</v>
      </c>
      <c r="II11" s="91">
        <f t="shared" ref="II11:IJ72" si="220">IC11+IE11+IG11</f>
        <v>9.9999999999999982</v>
      </c>
      <c r="IJ11" s="91">
        <f t="shared" si="220"/>
        <v>0.98399999999999999</v>
      </c>
      <c r="IK11" s="162"/>
      <c r="IL11" s="32">
        <f t="shared" ref="IL11:IL18" si="221">IK11*$D11</f>
        <v>0</v>
      </c>
      <c r="IM11" s="162"/>
      <c r="IN11" s="32">
        <f t="shared" ref="IN11:IN18" si="222">IM11*$D11</f>
        <v>0</v>
      </c>
      <c r="IO11" s="162"/>
      <c r="IP11" s="32">
        <f t="shared" ref="IP11:IP18" si="223">IO11*$D11</f>
        <v>0</v>
      </c>
      <c r="IQ11" s="91">
        <f t="shared" ref="IQ11:IR72" si="224">IK11+IM11+IO11</f>
        <v>0</v>
      </c>
      <c r="IR11" s="91">
        <f t="shared" si="224"/>
        <v>0</v>
      </c>
      <c r="IS11" s="162">
        <f t="shared" ref="IS11:IZ49" si="225">E11+M11+U11+AC11+AK11+AS11+BA11+BI11+BQ11+BY11+CG11+CO11+CW11+DE11+DM11+DU11+EC11+EK11+ES11+FA11+FI11+FQ11+FY11+GG11+GO11+GW11+HE11+HM11+HU11+IC11+IK11</f>
        <v>765.26700000000005</v>
      </c>
      <c r="IT11" s="162">
        <f t="shared" si="225"/>
        <v>75.302272799999983</v>
      </c>
      <c r="IU11" s="162">
        <f t="shared" si="225"/>
        <v>159.94199999999998</v>
      </c>
      <c r="IV11" s="162">
        <f t="shared" si="225"/>
        <v>15.738292800000004</v>
      </c>
      <c r="IW11" s="162">
        <f t="shared" si="225"/>
        <v>95.930400000000006</v>
      </c>
      <c r="IX11" s="162">
        <f t="shared" si="225"/>
        <v>9.4395513599999994</v>
      </c>
      <c r="IY11" s="162">
        <f t="shared" si="225"/>
        <v>1021.1394</v>
      </c>
      <c r="IZ11" s="162">
        <f t="shared" si="225"/>
        <v>100.48011696</v>
      </c>
    </row>
    <row r="12" spans="1:260" s="163" customFormat="1" ht="21" customHeight="1" x14ac:dyDescent="0.3">
      <c r="A12" s="17">
        <v>2</v>
      </c>
      <c r="B12" s="18" t="s">
        <v>115</v>
      </c>
      <c r="C12" s="17" t="s">
        <v>16</v>
      </c>
      <c r="D12" s="212">
        <v>0.17599999999999999</v>
      </c>
      <c r="E12" s="159">
        <v>6</v>
      </c>
      <c r="F12" s="32">
        <f t="shared" si="102"/>
        <v>1.056</v>
      </c>
      <c r="G12" s="159">
        <v>2</v>
      </c>
      <c r="H12" s="32">
        <f t="shared" si="102"/>
        <v>0.35199999999999998</v>
      </c>
      <c r="I12" s="159">
        <v>2</v>
      </c>
      <c r="J12" s="32">
        <f t="shared" si="103"/>
        <v>0.35199999999999998</v>
      </c>
      <c r="K12" s="91">
        <f t="shared" si="104"/>
        <v>10</v>
      </c>
      <c r="L12" s="91">
        <f t="shared" si="104"/>
        <v>1.7599999999999998</v>
      </c>
      <c r="M12" s="159">
        <v>17</v>
      </c>
      <c r="N12" s="32">
        <f t="shared" si="105"/>
        <v>2.992</v>
      </c>
      <c r="O12" s="159">
        <v>6</v>
      </c>
      <c r="P12" s="32">
        <f t="shared" si="106"/>
        <v>1.056</v>
      </c>
      <c r="Q12" s="159">
        <v>2</v>
      </c>
      <c r="R12" s="32">
        <f t="shared" si="107"/>
        <v>0.35199999999999998</v>
      </c>
      <c r="S12" s="91">
        <f t="shared" si="108"/>
        <v>25</v>
      </c>
      <c r="T12" s="91">
        <f t="shared" si="108"/>
        <v>4.4000000000000004</v>
      </c>
      <c r="U12" s="159">
        <v>1.7999999999999998</v>
      </c>
      <c r="V12" s="32">
        <f t="shared" si="109"/>
        <v>0.31679999999999997</v>
      </c>
      <c r="W12" s="159">
        <v>0.60000000000000009</v>
      </c>
      <c r="X12" s="32">
        <f t="shared" si="110"/>
        <v>0.10560000000000001</v>
      </c>
      <c r="Y12" s="159">
        <v>0.60000000000000009</v>
      </c>
      <c r="Z12" s="32">
        <f t="shared" si="111"/>
        <v>0.10560000000000001</v>
      </c>
      <c r="AA12" s="91">
        <f t="shared" si="112"/>
        <v>3</v>
      </c>
      <c r="AB12" s="91">
        <f t="shared" si="112"/>
        <v>0.52800000000000002</v>
      </c>
      <c r="AC12" s="158">
        <v>1.51</v>
      </c>
      <c r="AD12" s="32">
        <f t="shared" si="113"/>
        <v>0.26576</v>
      </c>
      <c r="AE12" s="158">
        <v>0.31</v>
      </c>
      <c r="AF12" s="32">
        <f t="shared" si="114"/>
        <v>5.4559999999999997E-2</v>
      </c>
      <c r="AG12" s="158">
        <v>0.18</v>
      </c>
      <c r="AH12" s="32">
        <f t="shared" si="115"/>
        <v>3.168E-2</v>
      </c>
      <c r="AI12" s="91">
        <f t="shared" si="116"/>
        <v>2</v>
      </c>
      <c r="AJ12" s="91">
        <f t="shared" si="116"/>
        <v>0.35199999999999998</v>
      </c>
      <c r="AK12" s="152">
        <f>12.75+0.65</f>
        <v>13.4</v>
      </c>
      <c r="AL12" s="32">
        <f t="shared" si="117"/>
        <v>2.3584000000000001</v>
      </c>
      <c r="AM12" s="152">
        <v>4</v>
      </c>
      <c r="AN12" s="32">
        <f t="shared" si="118"/>
        <v>0.70399999999999996</v>
      </c>
      <c r="AO12" s="152">
        <v>2.4</v>
      </c>
      <c r="AP12" s="32">
        <f t="shared" si="119"/>
        <v>0.42239999999999994</v>
      </c>
      <c r="AQ12" s="91">
        <f t="shared" si="120"/>
        <v>19.799999999999997</v>
      </c>
      <c r="AR12" s="91">
        <f t="shared" si="120"/>
        <v>3.4848000000000003</v>
      </c>
      <c r="AS12" s="152">
        <f>18.8+0.34</f>
        <v>19.14</v>
      </c>
      <c r="AT12" s="32">
        <f t="shared" si="121"/>
        <v>3.3686400000000001</v>
      </c>
      <c r="AU12" s="152">
        <v>3.85</v>
      </c>
      <c r="AV12" s="32">
        <f t="shared" si="122"/>
        <v>0.67759999999999998</v>
      </c>
      <c r="AW12" s="152">
        <v>2</v>
      </c>
      <c r="AX12" s="32">
        <f t="shared" si="123"/>
        <v>0.35199999999999998</v>
      </c>
      <c r="AY12" s="91">
        <f t="shared" si="124"/>
        <v>24.990000000000002</v>
      </c>
      <c r="AZ12" s="91">
        <f t="shared" si="124"/>
        <v>4.3982400000000004</v>
      </c>
      <c r="BA12" s="152"/>
      <c r="BB12" s="32">
        <f t="shared" si="125"/>
        <v>0</v>
      </c>
      <c r="BC12" s="152"/>
      <c r="BD12" s="32">
        <f t="shared" si="126"/>
        <v>0</v>
      </c>
      <c r="BE12" s="152"/>
      <c r="BF12" s="32">
        <f t="shared" si="127"/>
        <v>0</v>
      </c>
      <c r="BG12" s="91">
        <f t="shared" si="128"/>
        <v>0</v>
      </c>
      <c r="BH12" s="91">
        <f t="shared" si="128"/>
        <v>0</v>
      </c>
      <c r="BI12" s="152">
        <v>15.044</v>
      </c>
      <c r="BJ12" s="32">
        <f t="shared" si="129"/>
        <v>2.6477439999999999</v>
      </c>
      <c r="BK12" s="152">
        <v>3.0879999999999996</v>
      </c>
      <c r="BL12" s="32">
        <f t="shared" si="130"/>
        <v>0.54348799999999986</v>
      </c>
      <c r="BM12" s="152">
        <v>1.8679999999999999</v>
      </c>
      <c r="BN12" s="32">
        <f t="shared" si="131"/>
        <v>0.32876799999999995</v>
      </c>
      <c r="BO12" s="91">
        <f t="shared" si="132"/>
        <v>20</v>
      </c>
      <c r="BP12" s="91">
        <f t="shared" si="132"/>
        <v>3.5199999999999996</v>
      </c>
      <c r="BQ12" s="158">
        <v>4</v>
      </c>
      <c r="BR12" s="32">
        <f t="shared" si="133"/>
        <v>0.70399999999999996</v>
      </c>
      <c r="BS12" s="158">
        <v>1</v>
      </c>
      <c r="BT12" s="32">
        <f t="shared" si="134"/>
        <v>0.17599999999999999</v>
      </c>
      <c r="BU12" s="158">
        <v>0.4</v>
      </c>
      <c r="BV12" s="32">
        <f t="shared" si="135"/>
        <v>7.0400000000000004E-2</v>
      </c>
      <c r="BW12" s="91">
        <f t="shared" si="136"/>
        <v>5.4</v>
      </c>
      <c r="BX12" s="91">
        <f t="shared" si="136"/>
        <v>0.95039999999999991</v>
      </c>
      <c r="BY12" s="152">
        <v>7.5220000000000002</v>
      </c>
      <c r="BZ12" s="32">
        <f t="shared" si="137"/>
        <v>1.3238719999999999</v>
      </c>
      <c r="CA12" s="152">
        <v>1.544</v>
      </c>
      <c r="CB12" s="32">
        <f t="shared" si="138"/>
        <v>0.27174399999999999</v>
      </c>
      <c r="CC12" s="152">
        <v>0.93399999999999994</v>
      </c>
      <c r="CD12" s="32">
        <f t="shared" si="139"/>
        <v>0.16438399999999997</v>
      </c>
      <c r="CE12" s="91">
        <f t="shared" si="140"/>
        <v>10</v>
      </c>
      <c r="CF12" s="91">
        <f t="shared" si="140"/>
        <v>1.7599999999999998</v>
      </c>
      <c r="CG12" s="152">
        <v>15.044</v>
      </c>
      <c r="CH12" s="32">
        <f t="shared" si="141"/>
        <v>2.6477439999999999</v>
      </c>
      <c r="CI12" s="152">
        <v>3.0880000000000001</v>
      </c>
      <c r="CJ12" s="32">
        <f t="shared" si="142"/>
        <v>0.54348799999999997</v>
      </c>
      <c r="CK12" s="152">
        <v>1.8679999999999999</v>
      </c>
      <c r="CL12" s="32">
        <f t="shared" si="143"/>
        <v>0.32876799999999995</v>
      </c>
      <c r="CM12" s="91">
        <f t="shared" si="144"/>
        <v>20</v>
      </c>
      <c r="CN12" s="91">
        <f t="shared" si="144"/>
        <v>3.5199999999999996</v>
      </c>
      <c r="CO12" s="152">
        <v>10</v>
      </c>
      <c r="CP12" s="32">
        <f t="shared" si="145"/>
        <v>1.7599999999999998</v>
      </c>
      <c r="CQ12" s="152">
        <v>2</v>
      </c>
      <c r="CR12" s="32">
        <f t="shared" si="146"/>
        <v>0.35199999999999998</v>
      </c>
      <c r="CS12" s="152">
        <v>1</v>
      </c>
      <c r="CT12" s="32">
        <f t="shared" si="147"/>
        <v>0.17599999999999999</v>
      </c>
      <c r="CU12" s="91">
        <f t="shared" si="148"/>
        <v>13</v>
      </c>
      <c r="CV12" s="91">
        <f t="shared" si="148"/>
        <v>2.2879999999999998</v>
      </c>
      <c r="CW12" s="152">
        <v>15.04</v>
      </c>
      <c r="CX12" s="32">
        <f t="shared" si="149"/>
        <v>2.6470399999999996</v>
      </c>
      <c r="CY12" s="152">
        <v>3.09</v>
      </c>
      <c r="CZ12" s="32">
        <f t="shared" si="150"/>
        <v>0.54383999999999999</v>
      </c>
      <c r="DA12" s="152">
        <v>1.87</v>
      </c>
      <c r="DB12" s="32">
        <f t="shared" si="151"/>
        <v>0.32912000000000002</v>
      </c>
      <c r="DC12" s="91">
        <f t="shared" si="152"/>
        <v>20</v>
      </c>
      <c r="DD12" s="91">
        <f t="shared" si="152"/>
        <v>3.5199999999999996</v>
      </c>
      <c r="DE12" s="159">
        <v>0</v>
      </c>
      <c r="DF12" s="32">
        <f t="shared" si="153"/>
        <v>0</v>
      </c>
      <c r="DG12" s="159">
        <v>0</v>
      </c>
      <c r="DH12" s="32">
        <f t="shared" si="154"/>
        <v>0</v>
      </c>
      <c r="DI12" s="159">
        <v>0</v>
      </c>
      <c r="DJ12" s="32">
        <f t="shared" si="155"/>
        <v>0</v>
      </c>
      <c r="DK12" s="91">
        <f t="shared" si="156"/>
        <v>0</v>
      </c>
      <c r="DL12" s="91">
        <f t="shared" si="156"/>
        <v>0</v>
      </c>
      <c r="DM12" s="159">
        <v>6</v>
      </c>
      <c r="DN12" s="32">
        <f t="shared" si="157"/>
        <v>1.056</v>
      </c>
      <c r="DO12" s="159">
        <v>1.6</v>
      </c>
      <c r="DP12" s="32">
        <f t="shared" si="158"/>
        <v>0.28160000000000002</v>
      </c>
      <c r="DQ12" s="159">
        <v>0.4</v>
      </c>
      <c r="DR12" s="32">
        <f t="shared" si="159"/>
        <v>7.0400000000000004E-2</v>
      </c>
      <c r="DS12" s="91">
        <f t="shared" si="160"/>
        <v>8</v>
      </c>
      <c r="DT12" s="91">
        <f t="shared" si="160"/>
        <v>1.4080000000000001</v>
      </c>
      <c r="DU12" s="152">
        <v>4</v>
      </c>
      <c r="DV12" s="32">
        <f t="shared" si="161"/>
        <v>0.70399999999999996</v>
      </c>
      <c r="DW12" s="152">
        <v>0</v>
      </c>
      <c r="DX12" s="32">
        <f t="shared" si="162"/>
        <v>0</v>
      </c>
      <c r="DY12" s="152">
        <v>1</v>
      </c>
      <c r="DZ12" s="32">
        <f t="shared" si="163"/>
        <v>0.17599999999999999</v>
      </c>
      <c r="EA12" s="91">
        <f t="shared" si="164"/>
        <v>5</v>
      </c>
      <c r="EB12" s="91">
        <f t="shared" si="164"/>
        <v>0.87999999999999989</v>
      </c>
      <c r="EC12" s="158">
        <v>19</v>
      </c>
      <c r="ED12" s="32">
        <f t="shared" si="165"/>
        <v>3.3439999999999999</v>
      </c>
      <c r="EE12" s="158">
        <v>4</v>
      </c>
      <c r="EF12" s="32">
        <f t="shared" si="166"/>
        <v>0.70399999999999996</v>
      </c>
      <c r="EG12" s="158">
        <v>2</v>
      </c>
      <c r="EH12" s="32">
        <f t="shared" si="167"/>
        <v>0.35199999999999998</v>
      </c>
      <c r="EI12" s="91">
        <f t="shared" si="168"/>
        <v>25</v>
      </c>
      <c r="EJ12" s="91">
        <f t="shared" si="168"/>
        <v>4.4000000000000004</v>
      </c>
      <c r="EK12" s="152">
        <v>6</v>
      </c>
      <c r="EL12" s="32">
        <f t="shared" si="169"/>
        <v>1.056</v>
      </c>
      <c r="EM12" s="152">
        <v>2</v>
      </c>
      <c r="EN12" s="32">
        <f t="shared" si="170"/>
        <v>0.35199999999999998</v>
      </c>
      <c r="EO12" s="152">
        <v>2</v>
      </c>
      <c r="EP12" s="32">
        <f t="shared" si="171"/>
        <v>0.35199999999999998</v>
      </c>
      <c r="EQ12" s="91">
        <f t="shared" si="172"/>
        <v>10</v>
      </c>
      <c r="ER12" s="91">
        <f t="shared" si="172"/>
        <v>1.7599999999999998</v>
      </c>
      <c r="ES12" s="152">
        <v>37.61</v>
      </c>
      <c r="ET12" s="32">
        <f t="shared" si="173"/>
        <v>6.6193599999999995</v>
      </c>
      <c r="EU12" s="152">
        <v>7.72</v>
      </c>
      <c r="EV12" s="32">
        <f t="shared" si="174"/>
        <v>1.3587199999999999</v>
      </c>
      <c r="EW12" s="152">
        <v>4.67</v>
      </c>
      <c r="EX12" s="32">
        <f t="shared" si="175"/>
        <v>0.82191999999999998</v>
      </c>
      <c r="EY12" s="91">
        <f t="shared" si="176"/>
        <v>50</v>
      </c>
      <c r="EZ12" s="91">
        <f t="shared" si="176"/>
        <v>8.7999999999999989</v>
      </c>
      <c r="FA12" s="213">
        <v>37.61</v>
      </c>
      <c r="FB12" s="32">
        <f t="shared" si="177"/>
        <v>6.6193599999999995</v>
      </c>
      <c r="FC12" s="213">
        <v>7.72</v>
      </c>
      <c r="FD12" s="32">
        <f t="shared" si="178"/>
        <v>1.3587199999999999</v>
      </c>
      <c r="FE12" s="198">
        <v>4.67</v>
      </c>
      <c r="FF12" s="32">
        <f t="shared" si="179"/>
        <v>0.82191999999999998</v>
      </c>
      <c r="FG12" s="91">
        <f t="shared" si="180"/>
        <v>50</v>
      </c>
      <c r="FH12" s="91">
        <f t="shared" si="180"/>
        <v>8.7999999999999989</v>
      </c>
      <c r="FI12" s="159">
        <v>18.809999999999999</v>
      </c>
      <c r="FJ12" s="32">
        <f t="shared" si="181"/>
        <v>3.3105599999999997</v>
      </c>
      <c r="FK12" s="159">
        <v>3.85</v>
      </c>
      <c r="FL12" s="32">
        <f t="shared" si="182"/>
        <v>0.67759999999999998</v>
      </c>
      <c r="FM12" s="159">
        <v>2.34</v>
      </c>
      <c r="FN12" s="32">
        <f t="shared" si="183"/>
        <v>0.41183999999999993</v>
      </c>
      <c r="FO12" s="91">
        <f t="shared" si="184"/>
        <v>25</v>
      </c>
      <c r="FP12" s="91">
        <f t="shared" si="184"/>
        <v>4.3999999999999995</v>
      </c>
      <c r="FQ12" s="172">
        <v>7.5220000000000002</v>
      </c>
      <c r="FR12" s="32">
        <f t="shared" si="185"/>
        <v>1.3238719999999999</v>
      </c>
      <c r="FS12" s="172">
        <v>1.5439999999999998</v>
      </c>
      <c r="FT12" s="32">
        <f t="shared" si="186"/>
        <v>0.27174399999999993</v>
      </c>
      <c r="FU12" s="172">
        <v>0.93399999999999994</v>
      </c>
      <c r="FV12" s="32">
        <f t="shared" si="187"/>
        <v>0.16438399999999997</v>
      </c>
      <c r="FW12" s="91">
        <f t="shared" si="188"/>
        <v>10</v>
      </c>
      <c r="FX12" s="91">
        <f t="shared" si="188"/>
        <v>1.7599999999999998</v>
      </c>
      <c r="FY12" s="214">
        <v>37.61</v>
      </c>
      <c r="FZ12" s="32">
        <f t="shared" si="189"/>
        <v>6.6193599999999995</v>
      </c>
      <c r="GA12" s="214">
        <v>7.72</v>
      </c>
      <c r="GB12" s="32">
        <f t="shared" si="190"/>
        <v>1.3587199999999999</v>
      </c>
      <c r="GC12" s="214">
        <v>4.67</v>
      </c>
      <c r="GD12" s="32">
        <f t="shared" si="191"/>
        <v>0.82191999999999998</v>
      </c>
      <c r="GE12" s="91">
        <f t="shared" si="192"/>
        <v>50</v>
      </c>
      <c r="GF12" s="91">
        <f t="shared" si="192"/>
        <v>8.7999999999999989</v>
      </c>
      <c r="GG12" s="152">
        <v>30.08</v>
      </c>
      <c r="GH12" s="32">
        <f t="shared" si="193"/>
        <v>5.2940799999999992</v>
      </c>
      <c r="GI12" s="152">
        <v>6.18</v>
      </c>
      <c r="GJ12" s="32">
        <f t="shared" si="194"/>
        <v>1.08768</v>
      </c>
      <c r="GK12" s="152">
        <v>3.74</v>
      </c>
      <c r="GL12" s="32">
        <f t="shared" si="195"/>
        <v>0.65824000000000005</v>
      </c>
      <c r="GM12" s="91">
        <f t="shared" si="196"/>
        <v>40</v>
      </c>
      <c r="GN12" s="91">
        <f t="shared" si="196"/>
        <v>7.0399999999999991</v>
      </c>
      <c r="GO12" s="158">
        <v>20.92</v>
      </c>
      <c r="GP12" s="32">
        <f t="shared" si="197"/>
        <v>3.6819200000000003</v>
      </c>
      <c r="GQ12" s="158">
        <v>4.29</v>
      </c>
      <c r="GR12" s="32">
        <f t="shared" si="198"/>
        <v>0.75503999999999993</v>
      </c>
      <c r="GS12" s="158">
        <v>2.6</v>
      </c>
      <c r="GT12" s="32">
        <f t="shared" si="199"/>
        <v>0.45760000000000001</v>
      </c>
      <c r="GU12" s="91">
        <f t="shared" si="200"/>
        <v>27.810000000000002</v>
      </c>
      <c r="GV12" s="91">
        <f t="shared" si="200"/>
        <v>4.8945600000000002</v>
      </c>
      <c r="GW12" s="152">
        <v>7</v>
      </c>
      <c r="GX12" s="32">
        <f t="shared" si="201"/>
        <v>1.232</v>
      </c>
      <c r="GY12" s="152">
        <v>2</v>
      </c>
      <c r="GZ12" s="32">
        <f t="shared" si="202"/>
        <v>0.35199999999999998</v>
      </c>
      <c r="HA12" s="152">
        <v>1</v>
      </c>
      <c r="HB12" s="32">
        <f t="shared" si="203"/>
        <v>0.17599999999999999</v>
      </c>
      <c r="HC12" s="91">
        <f t="shared" si="204"/>
        <v>10</v>
      </c>
      <c r="HD12" s="91">
        <f t="shared" si="204"/>
        <v>1.76</v>
      </c>
      <c r="HE12" s="152">
        <v>15</v>
      </c>
      <c r="HF12" s="32">
        <f t="shared" si="205"/>
        <v>2.6399999999999997</v>
      </c>
      <c r="HG12" s="152">
        <v>3</v>
      </c>
      <c r="HH12" s="32">
        <f t="shared" si="206"/>
        <v>0.52800000000000002</v>
      </c>
      <c r="HI12" s="152">
        <v>2</v>
      </c>
      <c r="HJ12" s="32">
        <f t="shared" si="207"/>
        <v>0.35199999999999998</v>
      </c>
      <c r="HK12" s="91">
        <f t="shared" si="208"/>
        <v>20</v>
      </c>
      <c r="HL12" s="91">
        <f t="shared" si="208"/>
        <v>3.5199999999999996</v>
      </c>
      <c r="HM12" s="152">
        <f>17.5+0.9</f>
        <v>18.399999999999999</v>
      </c>
      <c r="HN12" s="32">
        <f t="shared" si="209"/>
        <v>3.2383999999999995</v>
      </c>
      <c r="HO12" s="152">
        <v>5</v>
      </c>
      <c r="HP12" s="32">
        <f t="shared" si="210"/>
        <v>0.87999999999999989</v>
      </c>
      <c r="HQ12" s="152">
        <v>3.6</v>
      </c>
      <c r="HR12" s="32">
        <f t="shared" si="211"/>
        <v>0.63359999999999994</v>
      </c>
      <c r="HS12" s="91">
        <f t="shared" si="212"/>
        <v>27</v>
      </c>
      <c r="HT12" s="91">
        <f t="shared" si="212"/>
        <v>4.7519999999999989</v>
      </c>
      <c r="HU12" s="199">
        <f>37.61+0.72+1</f>
        <v>39.33</v>
      </c>
      <c r="HV12" s="32">
        <f t="shared" si="213"/>
        <v>6.9220799999999993</v>
      </c>
      <c r="HW12" s="199">
        <v>7</v>
      </c>
      <c r="HX12" s="32">
        <f t="shared" si="214"/>
        <v>1.232</v>
      </c>
      <c r="HY12" s="199">
        <v>3.67</v>
      </c>
      <c r="HZ12" s="32">
        <f t="shared" si="215"/>
        <v>0.64591999999999994</v>
      </c>
      <c r="IA12" s="91">
        <f t="shared" si="216"/>
        <v>50</v>
      </c>
      <c r="IB12" s="91">
        <f t="shared" si="216"/>
        <v>8.7999999999999989</v>
      </c>
      <c r="IC12" s="159">
        <v>17</v>
      </c>
      <c r="ID12" s="32">
        <f t="shared" si="217"/>
        <v>2.992</v>
      </c>
      <c r="IE12" s="159">
        <v>2</v>
      </c>
      <c r="IF12" s="32">
        <f t="shared" si="218"/>
        <v>0.35199999999999998</v>
      </c>
      <c r="IG12" s="159">
        <v>1</v>
      </c>
      <c r="IH12" s="32">
        <f t="shared" si="219"/>
        <v>0.17599999999999999</v>
      </c>
      <c r="II12" s="91">
        <f t="shared" si="220"/>
        <v>20</v>
      </c>
      <c r="IJ12" s="91">
        <f t="shared" si="220"/>
        <v>3.52</v>
      </c>
      <c r="IK12" s="162"/>
      <c r="IL12" s="32">
        <f t="shared" si="221"/>
        <v>0</v>
      </c>
      <c r="IM12" s="162"/>
      <c r="IN12" s="32">
        <f t="shared" si="222"/>
        <v>0</v>
      </c>
      <c r="IO12" s="162"/>
      <c r="IP12" s="32">
        <f t="shared" si="223"/>
        <v>0</v>
      </c>
      <c r="IQ12" s="91">
        <f t="shared" si="224"/>
        <v>0</v>
      </c>
      <c r="IR12" s="91">
        <f t="shared" si="224"/>
        <v>0</v>
      </c>
      <c r="IS12" s="162">
        <f t="shared" si="225"/>
        <v>447.392</v>
      </c>
      <c r="IT12" s="162">
        <f t="shared" si="225"/>
        <v>78.740992000000006</v>
      </c>
      <c r="IU12" s="162">
        <f t="shared" si="225"/>
        <v>96.194000000000003</v>
      </c>
      <c r="IV12" s="162">
        <f t="shared" si="225"/>
        <v>16.930144000000002</v>
      </c>
      <c r="IW12" s="162">
        <f t="shared" si="225"/>
        <v>57.414000000000009</v>
      </c>
      <c r="IX12" s="162">
        <f t="shared" si="225"/>
        <v>10.104864000000001</v>
      </c>
      <c r="IY12" s="162">
        <f t="shared" si="225"/>
        <v>601</v>
      </c>
      <c r="IZ12" s="162">
        <f t="shared" si="225"/>
        <v>105.77599999999998</v>
      </c>
    </row>
    <row r="13" spans="1:260" s="163" customFormat="1" ht="21" customHeight="1" x14ac:dyDescent="0.3">
      <c r="A13" s="17">
        <v>3</v>
      </c>
      <c r="B13" s="18" t="s">
        <v>18</v>
      </c>
      <c r="C13" s="17" t="s">
        <v>16</v>
      </c>
      <c r="D13" s="212">
        <v>8.4000000000000005E-2</v>
      </c>
      <c r="E13" s="152">
        <v>10</v>
      </c>
      <c r="F13" s="32">
        <f t="shared" si="102"/>
        <v>0.84000000000000008</v>
      </c>
      <c r="G13" s="152">
        <v>2</v>
      </c>
      <c r="H13" s="32">
        <f t="shared" si="102"/>
        <v>0.16800000000000001</v>
      </c>
      <c r="I13" s="152">
        <v>1</v>
      </c>
      <c r="J13" s="32">
        <f t="shared" si="103"/>
        <v>8.4000000000000005E-2</v>
      </c>
      <c r="K13" s="91">
        <f t="shared" si="104"/>
        <v>13</v>
      </c>
      <c r="L13" s="91">
        <f t="shared" si="104"/>
        <v>1.0920000000000001</v>
      </c>
      <c r="M13" s="152">
        <f>16-3.574</f>
        <v>12.426</v>
      </c>
      <c r="N13" s="32">
        <f t="shared" si="105"/>
        <v>1.043784</v>
      </c>
      <c r="O13" s="152">
        <v>3.02</v>
      </c>
      <c r="P13" s="32">
        <f t="shared" si="106"/>
        <v>0.25368000000000002</v>
      </c>
      <c r="Q13" s="152">
        <v>1</v>
      </c>
      <c r="R13" s="32">
        <f t="shared" si="107"/>
        <v>8.4000000000000005E-2</v>
      </c>
      <c r="S13" s="91">
        <f t="shared" si="108"/>
        <v>16.445999999999998</v>
      </c>
      <c r="T13" s="91">
        <f t="shared" si="108"/>
        <v>1.3814640000000002</v>
      </c>
      <c r="U13" s="152">
        <v>12.04</v>
      </c>
      <c r="V13" s="32">
        <f t="shared" si="109"/>
        <v>1.01136</v>
      </c>
      <c r="W13" s="152">
        <v>2.4700000000000002</v>
      </c>
      <c r="X13" s="32">
        <f t="shared" si="110"/>
        <v>0.20748000000000003</v>
      </c>
      <c r="Y13" s="152">
        <v>1.49</v>
      </c>
      <c r="Z13" s="32">
        <f t="shared" si="111"/>
        <v>0.12515999999999999</v>
      </c>
      <c r="AA13" s="91">
        <f t="shared" si="112"/>
        <v>16</v>
      </c>
      <c r="AB13" s="91">
        <f t="shared" si="112"/>
        <v>1.3440000000000001</v>
      </c>
      <c r="AC13" s="158">
        <v>6.03</v>
      </c>
      <c r="AD13" s="32">
        <f t="shared" si="113"/>
        <v>0.50652000000000008</v>
      </c>
      <c r="AE13" s="158">
        <v>1.23</v>
      </c>
      <c r="AF13" s="32">
        <f t="shared" si="114"/>
        <v>0.10332000000000001</v>
      </c>
      <c r="AG13" s="158">
        <v>0.74</v>
      </c>
      <c r="AH13" s="32">
        <f t="shared" si="115"/>
        <v>6.216E-2</v>
      </c>
      <c r="AI13" s="91">
        <f t="shared" si="116"/>
        <v>8</v>
      </c>
      <c r="AJ13" s="91">
        <f t="shared" si="116"/>
        <v>0.67200000000000004</v>
      </c>
      <c r="AK13" s="152">
        <v>9</v>
      </c>
      <c r="AL13" s="32">
        <f t="shared" si="117"/>
        <v>0.75600000000000001</v>
      </c>
      <c r="AM13" s="152">
        <v>2.9</v>
      </c>
      <c r="AN13" s="32">
        <f t="shared" si="118"/>
        <v>0.24360000000000001</v>
      </c>
      <c r="AO13" s="152">
        <v>1.7000000000000002</v>
      </c>
      <c r="AP13" s="32">
        <f t="shared" si="119"/>
        <v>0.14280000000000001</v>
      </c>
      <c r="AQ13" s="91">
        <f t="shared" si="120"/>
        <v>13.600000000000001</v>
      </c>
      <c r="AR13" s="91">
        <f t="shared" si="120"/>
        <v>1.1424000000000001</v>
      </c>
      <c r="AS13" s="152">
        <v>4.8</v>
      </c>
      <c r="AT13" s="32">
        <f t="shared" si="121"/>
        <v>0.4032</v>
      </c>
      <c r="AU13" s="152">
        <v>1.1000000000000001</v>
      </c>
      <c r="AV13" s="32">
        <f t="shared" si="122"/>
        <v>9.240000000000001E-2</v>
      </c>
      <c r="AW13" s="152">
        <v>1.1000000000000001</v>
      </c>
      <c r="AX13" s="32">
        <f t="shared" si="123"/>
        <v>9.240000000000001E-2</v>
      </c>
      <c r="AY13" s="91">
        <f t="shared" si="124"/>
        <v>7</v>
      </c>
      <c r="AZ13" s="91">
        <f t="shared" si="124"/>
        <v>0.58800000000000008</v>
      </c>
      <c r="BA13" s="152">
        <v>3</v>
      </c>
      <c r="BB13" s="32">
        <f t="shared" si="125"/>
        <v>0.252</v>
      </c>
      <c r="BC13" s="152">
        <v>1</v>
      </c>
      <c r="BD13" s="32">
        <f t="shared" si="126"/>
        <v>8.4000000000000005E-2</v>
      </c>
      <c r="BE13" s="152"/>
      <c r="BF13" s="32">
        <f t="shared" si="127"/>
        <v>0</v>
      </c>
      <c r="BG13" s="91">
        <f t="shared" si="128"/>
        <v>4</v>
      </c>
      <c r="BH13" s="91">
        <f t="shared" si="128"/>
        <v>0.33600000000000002</v>
      </c>
      <c r="BI13" s="152">
        <v>11.28</v>
      </c>
      <c r="BJ13" s="32">
        <f t="shared" si="129"/>
        <v>0.94752000000000003</v>
      </c>
      <c r="BK13" s="152">
        <v>2.3199999999999998</v>
      </c>
      <c r="BL13" s="32">
        <f t="shared" si="130"/>
        <v>0.19488</v>
      </c>
      <c r="BM13" s="152">
        <v>1.4</v>
      </c>
      <c r="BN13" s="32">
        <f t="shared" si="131"/>
        <v>0.1176</v>
      </c>
      <c r="BO13" s="91">
        <f t="shared" si="132"/>
        <v>15</v>
      </c>
      <c r="BP13" s="91">
        <f t="shared" si="132"/>
        <v>1.26</v>
      </c>
      <c r="BQ13" s="158">
        <v>4</v>
      </c>
      <c r="BR13" s="32">
        <f t="shared" si="133"/>
        <v>0.33600000000000002</v>
      </c>
      <c r="BS13" s="158">
        <v>2</v>
      </c>
      <c r="BT13" s="32">
        <f t="shared" si="134"/>
        <v>0.16800000000000001</v>
      </c>
      <c r="BU13" s="158">
        <v>1</v>
      </c>
      <c r="BV13" s="32">
        <f t="shared" si="135"/>
        <v>8.4000000000000005E-2</v>
      </c>
      <c r="BW13" s="91">
        <f t="shared" si="136"/>
        <v>7</v>
      </c>
      <c r="BX13" s="91">
        <f t="shared" si="136"/>
        <v>0.58799999999999997</v>
      </c>
      <c r="BY13" s="152">
        <v>7.5220000000000002</v>
      </c>
      <c r="BZ13" s="32">
        <f t="shared" si="137"/>
        <v>0.63184800000000008</v>
      </c>
      <c r="CA13" s="152">
        <v>1.544</v>
      </c>
      <c r="CB13" s="32">
        <f t="shared" si="138"/>
        <v>0.12969600000000001</v>
      </c>
      <c r="CC13" s="152">
        <v>0.93399999999999994</v>
      </c>
      <c r="CD13" s="32">
        <f t="shared" si="139"/>
        <v>7.8455999999999998E-2</v>
      </c>
      <c r="CE13" s="91">
        <f t="shared" si="140"/>
        <v>10</v>
      </c>
      <c r="CF13" s="91">
        <f t="shared" si="140"/>
        <v>0.84000000000000008</v>
      </c>
      <c r="CG13" s="152">
        <v>0</v>
      </c>
      <c r="CH13" s="32">
        <f t="shared" si="141"/>
        <v>0</v>
      </c>
      <c r="CI13" s="152">
        <v>0</v>
      </c>
      <c r="CJ13" s="32">
        <f t="shared" si="142"/>
        <v>0</v>
      </c>
      <c r="CK13" s="152">
        <v>0</v>
      </c>
      <c r="CL13" s="32">
        <f t="shared" si="143"/>
        <v>0</v>
      </c>
      <c r="CM13" s="91">
        <f t="shared" si="144"/>
        <v>0</v>
      </c>
      <c r="CN13" s="91">
        <f t="shared" si="144"/>
        <v>0</v>
      </c>
      <c r="CO13" s="152">
        <v>2</v>
      </c>
      <c r="CP13" s="32">
        <f t="shared" si="145"/>
        <v>0.16800000000000001</v>
      </c>
      <c r="CQ13" s="152">
        <v>0.5</v>
      </c>
      <c r="CR13" s="32">
        <f t="shared" si="146"/>
        <v>4.2000000000000003E-2</v>
      </c>
      <c r="CS13" s="152">
        <v>0.5</v>
      </c>
      <c r="CT13" s="32">
        <f t="shared" si="147"/>
        <v>4.2000000000000003E-2</v>
      </c>
      <c r="CU13" s="91">
        <f t="shared" si="148"/>
        <v>3</v>
      </c>
      <c r="CV13" s="91">
        <f t="shared" si="148"/>
        <v>0.252</v>
      </c>
      <c r="CW13" s="152">
        <v>3.76</v>
      </c>
      <c r="CX13" s="32">
        <f t="shared" si="149"/>
        <v>0.31584000000000001</v>
      </c>
      <c r="CY13" s="152">
        <v>0.77</v>
      </c>
      <c r="CZ13" s="32">
        <f t="shared" si="150"/>
        <v>6.4680000000000001E-2</v>
      </c>
      <c r="DA13" s="152">
        <v>0.47</v>
      </c>
      <c r="DB13" s="32">
        <f t="shared" si="151"/>
        <v>3.9480000000000001E-2</v>
      </c>
      <c r="DC13" s="91">
        <f t="shared" si="152"/>
        <v>4.9999999999999991</v>
      </c>
      <c r="DD13" s="91">
        <f t="shared" si="152"/>
        <v>0.42000000000000004</v>
      </c>
      <c r="DE13" s="159">
        <v>5</v>
      </c>
      <c r="DF13" s="32">
        <f t="shared" si="153"/>
        <v>0.42000000000000004</v>
      </c>
      <c r="DG13" s="159">
        <v>1.5</v>
      </c>
      <c r="DH13" s="32">
        <f t="shared" si="154"/>
        <v>0.126</v>
      </c>
      <c r="DI13" s="159">
        <v>1.5</v>
      </c>
      <c r="DJ13" s="32">
        <f t="shared" si="155"/>
        <v>0.126</v>
      </c>
      <c r="DK13" s="91">
        <f t="shared" si="156"/>
        <v>8</v>
      </c>
      <c r="DL13" s="91">
        <f t="shared" si="156"/>
        <v>0.67200000000000004</v>
      </c>
      <c r="DM13" s="159">
        <v>7.6</v>
      </c>
      <c r="DN13" s="32">
        <f t="shared" si="157"/>
        <v>0.63839999999999997</v>
      </c>
      <c r="DO13" s="159">
        <v>1.4</v>
      </c>
      <c r="DP13" s="32">
        <f t="shared" si="158"/>
        <v>0.1176</v>
      </c>
      <c r="DQ13" s="159">
        <v>1</v>
      </c>
      <c r="DR13" s="32">
        <f t="shared" si="159"/>
        <v>8.4000000000000005E-2</v>
      </c>
      <c r="DS13" s="91">
        <f t="shared" si="160"/>
        <v>10</v>
      </c>
      <c r="DT13" s="91">
        <f t="shared" si="160"/>
        <v>0.84</v>
      </c>
      <c r="DU13" s="152">
        <v>3</v>
      </c>
      <c r="DV13" s="32">
        <f t="shared" si="161"/>
        <v>0.252</v>
      </c>
      <c r="DW13" s="152">
        <v>0</v>
      </c>
      <c r="DX13" s="32">
        <f t="shared" si="162"/>
        <v>0</v>
      </c>
      <c r="DY13" s="152">
        <v>2</v>
      </c>
      <c r="DZ13" s="32">
        <f t="shared" si="163"/>
        <v>0.16800000000000001</v>
      </c>
      <c r="EA13" s="91">
        <f t="shared" si="164"/>
        <v>5</v>
      </c>
      <c r="EB13" s="91">
        <f t="shared" si="164"/>
        <v>0.42000000000000004</v>
      </c>
      <c r="EC13" s="158">
        <v>15.04</v>
      </c>
      <c r="ED13" s="32">
        <f t="shared" si="165"/>
        <v>1.26336</v>
      </c>
      <c r="EE13" s="158">
        <v>3.09</v>
      </c>
      <c r="EF13" s="32">
        <f t="shared" si="166"/>
        <v>0.25956000000000001</v>
      </c>
      <c r="EG13" s="158">
        <v>1.87</v>
      </c>
      <c r="EH13" s="32">
        <f t="shared" si="167"/>
        <v>0.15708000000000003</v>
      </c>
      <c r="EI13" s="91">
        <f t="shared" si="168"/>
        <v>20</v>
      </c>
      <c r="EJ13" s="91">
        <f t="shared" si="168"/>
        <v>1.6800000000000002</v>
      </c>
      <c r="EK13" s="152">
        <v>12</v>
      </c>
      <c r="EL13" s="32">
        <f t="shared" si="169"/>
        <v>1.008</v>
      </c>
      <c r="EM13" s="152">
        <v>5</v>
      </c>
      <c r="EN13" s="32">
        <f t="shared" si="170"/>
        <v>0.42000000000000004</v>
      </c>
      <c r="EO13" s="152">
        <v>3</v>
      </c>
      <c r="EP13" s="32">
        <f t="shared" si="171"/>
        <v>0.252</v>
      </c>
      <c r="EQ13" s="91">
        <f t="shared" si="172"/>
        <v>20</v>
      </c>
      <c r="ER13" s="91">
        <f t="shared" si="172"/>
        <v>1.68</v>
      </c>
      <c r="ES13" s="152">
        <v>15.04</v>
      </c>
      <c r="ET13" s="32">
        <f t="shared" si="173"/>
        <v>1.26336</v>
      </c>
      <c r="EU13" s="152">
        <v>3.09</v>
      </c>
      <c r="EV13" s="32">
        <f t="shared" si="174"/>
        <v>0.25956000000000001</v>
      </c>
      <c r="EW13" s="152">
        <v>1.87</v>
      </c>
      <c r="EX13" s="32">
        <f t="shared" si="175"/>
        <v>0.15708000000000003</v>
      </c>
      <c r="EY13" s="91">
        <f t="shared" si="176"/>
        <v>20</v>
      </c>
      <c r="EZ13" s="91">
        <f t="shared" si="176"/>
        <v>1.6800000000000002</v>
      </c>
      <c r="FA13" s="213">
        <v>3</v>
      </c>
      <c r="FB13" s="32">
        <f t="shared" si="177"/>
        <v>0.252</v>
      </c>
      <c r="FC13" s="213">
        <v>1</v>
      </c>
      <c r="FD13" s="32">
        <f t="shared" si="178"/>
        <v>8.4000000000000005E-2</v>
      </c>
      <c r="FE13" s="198">
        <v>1</v>
      </c>
      <c r="FF13" s="32">
        <f t="shared" si="179"/>
        <v>8.4000000000000005E-2</v>
      </c>
      <c r="FG13" s="91">
        <f t="shared" si="180"/>
        <v>5</v>
      </c>
      <c r="FH13" s="91">
        <f t="shared" si="180"/>
        <v>0.42000000000000004</v>
      </c>
      <c r="FI13" s="159">
        <v>8</v>
      </c>
      <c r="FJ13" s="32">
        <f t="shared" si="181"/>
        <v>0.67200000000000004</v>
      </c>
      <c r="FK13" s="159">
        <v>2</v>
      </c>
      <c r="FL13" s="32">
        <f t="shared" si="182"/>
        <v>0.16800000000000001</v>
      </c>
      <c r="FM13" s="159">
        <v>1</v>
      </c>
      <c r="FN13" s="32">
        <f t="shared" si="183"/>
        <v>8.4000000000000005E-2</v>
      </c>
      <c r="FO13" s="91">
        <f t="shared" si="184"/>
        <v>11</v>
      </c>
      <c r="FP13" s="91">
        <f t="shared" si="184"/>
        <v>0.92400000000000004</v>
      </c>
      <c r="FQ13" s="172">
        <v>0</v>
      </c>
      <c r="FR13" s="32">
        <f t="shared" si="185"/>
        <v>0</v>
      </c>
      <c r="FS13" s="172">
        <v>0</v>
      </c>
      <c r="FT13" s="32">
        <f t="shared" si="186"/>
        <v>0</v>
      </c>
      <c r="FU13" s="172">
        <v>0</v>
      </c>
      <c r="FV13" s="32">
        <f t="shared" si="187"/>
        <v>0</v>
      </c>
      <c r="FW13" s="91">
        <f t="shared" si="188"/>
        <v>0</v>
      </c>
      <c r="FX13" s="91">
        <f t="shared" si="188"/>
        <v>0</v>
      </c>
      <c r="FY13" s="214">
        <v>19.16</v>
      </c>
      <c r="FZ13" s="32">
        <f t="shared" si="189"/>
        <v>1.6094400000000002</v>
      </c>
      <c r="GA13" s="214">
        <v>3.9340000000000002</v>
      </c>
      <c r="GB13" s="32">
        <f t="shared" si="190"/>
        <v>0.33045600000000003</v>
      </c>
      <c r="GC13" s="214">
        <v>2.38</v>
      </c>
      <c r="GD13" s="32">
        <f t="shared" si="191"/>
        <v>0.19992000000000001</v>
      </c>
      <c r="GE13" s="91">
        <f t="shared" si="192"/>
        <v>25.474</v>
      </c>
      <c r="GF13" s="91">
        <f t="shared" si="192"/>
        <v>2.1398160000000002</v>
      </c>
      <c r="GG13" s="152">
        <v>10</v>
      </c>
      <c r="GH13" s="32">
        <f t="shared" si="193"/>
        <v>0.84000000000000008</v>
      </c>
      <c r="GI13" s="152">
        <v>1.544</v>
      </c>
      <c r="GJ13" s="32">
        <f t="shared" si="194"/>
        <v>0.12969600000000001</v>
      </c>
      <c r="GK13" s="152">
        <v>0.93400000000000005</v>
      </c>
      <c r="GL13" s="32">
        <f t="shared" si="195"/>
        <v>7.8456000000000012E-2</v>
      </c>
      <c r="GM13" s="91">
        <f t="shared" si="196"/>
        <v>12.478</v>
      </c>
      <c r="GN13" s="91">
        <f t="shared" si="196"/>
        <v>1.0481520000000002</v>
      </c>
      <c r="GO13" s="158">
        <f>18.81+0.35</f>
        <v>19.16</v>
      </c>
      <c r="GP13" s="32">
        <f t="shared" si="197"/>
        <v>1.6094400000000002</v>
      </c>
      <c r="GQ13" s="158">
        <v>3.5</v>
      </c>
      <c r="GR13" s="32">
        <f t="shared" si="198"/>
        <v>0.29400000000000004</v>
      </c>
      <c r="GS13" s="158">
        <v>2.34</v>
      </c>
      <c r="GT13" s="32">
        <f t="shared" si="199"/>
        <v>0.19656000000000001</v>
      </c>
      <c r="GU13" s="91">
        <f t="shared" si="200"/>
        <v>25</v>
      </c>
      <c r="GV13" s="91">
        <f t="shared" si="200"/>
        <v>2.1</v>
      </c>
      <c r="GW13" s="152">
        <f>11.28+0.32</f>
        <v>11.6</v>
      </c>
      <c r="GX13" s="32">
        <f t="shared" si="201"/>
        <v>0.97440000000000004</v>
      </c>
      <c r="GY13" s="152">
        <v>2</v>
      </c>
      <c r="GZ13" s="32">
        <f t="shared" si="202"/>
        <v>0.16800000000000001</v>
      </c>
      <c r="HA13" s="152">
        <v>1.4</v>
      </c>
      <c r="HB13" s="32">
        <f t="shared" si="203"/>
        <v>0.1176</v>
      </c>
      <c r="HC13" s="91">
        <f t="shared" si="204"/>
        <v>15</v>
      </c>
      <c r="HD13" s="91">
        <f t="shared" si="204"/>
        <v>1.26</v>
      </c>
      <c r="HE13" s="152">
        <v>4</v>
      </c>
      <c r="HF13" s="32">
        <f t="shared" si="205"/>
        <v>0.33600000000000002</v>
      </c>
      <c r="HG13" s="152">
        <v>0.5</v>
      </c>
      <c r="HH13" s="32">
        <f t="shared" si="206"/>
        <v>4.2000000000000003E-2</v>
      </c>
      <c r="HI13" s="152">
        <v>0.5</v>
      </c>
      <c r="HJ13" s="32">
        <f t="shared" si="207"/>
        <v>4.2000000000000003E-2</v>
      </c>
      <c r="HK13" s="91">
        <f t="shared" si="208"/>
        <v>5</v>
      </c>
      <c r="HL13" s="91">
        <f t="shared" si="208"/>
        <v>0.42</v>
      </c>
      <c r="HM13" s="152">
        <v>11.28</v>
      </c>
      <c r="HN13" s="32">
        <f t="shared" si="209"/>
        <v>0.94752000000000003</v>
      </c>
      <c r="HO13" s="152">
        <v>2.3199999999999998</v>
      </c>
      <c r="HP13" s="32">
        <f t="shared" si="210"/>
        <v>0.19488</v>
      </c>
      <c r="HQ13" s="152">
        <v>1.4</v>
      </c>
      <c r="HR13" s="32">
        <f t="shared" si="211"/>
        <v>0.1176</v>
      </c>
      <c r="HS13" s="91">
        <f t="shared" si="212"/>
        <v>15</v>
      </c>
      <c r="HT13" s="91">
        <f t="shared" si="212"/>
        <v>1.26</v>
      </c>
      <c r="HU13" s="199">
        <v>15.044</v>
      </c>
      <c r="HV13" s="32">
        <f t="shared" si="213"/>
        <v>1.2636960000000002</v>
      </c>
      <c r="HW13" s="199">
        <v>3.0879999999999996</v>
      </c>
      <c r="HX13" s="32">
        <f t="shared" si="214"/>
        <v>0.25939200000000001</v>
      </c>
      <c r="HY13" s="199">
        <v>1.8679999999999999</v>
      </c>
      <c r="HZ13" s="32">
        <f t="shared" si="215"/>
        <v>0.156912</v>
      </c>
      <c r="IA13" s="91">
        <f t="shared" si="216"/>
        <v>20</v>
      </c>
      <c r="IB13" s="91">
        <f t="shared" si="216"/>
        <v>1.6800000000000002</v>
      </c>
      <c r="IC13" s="152">
        <v>3</v>
      </c>
      <c r="ID13" s="32">
        <f t="shared" si="217"/>
        <v>0.252</v>
      </c>
      <c r="IE13" s="152">
        <v>1</v>
      </c>
      <c r="IF13" s="32">
        <f t="shared" si="218"/>
        <v>8.4000000000000005E-2</v>
      </c>
      <c r="IG13" s="152">
        <v>1</v>
      </c>
      <c r="IH13" s="32">
        <f t="shared" si="219"/>
        <v>8.4000000000000005E-2</v>
      </c>
      <c r="II13" s="91">
        <f t="shared" si="220"/>
        <v>5</v>
      </c>
      <c r="IJ13" s="91">
        <f t="shared" si="220"/>
        <v>0.42000000000000004</v>
      </c>
      <c r="IK13" s="162"/>
      <c r="IL13" s="32">
        <f t="shared" si="221"/>
        <v>0</v>
      </c>
      <c r="IM13" s="162"/>
      <c r="IN13" s="32">
        <f t="shared" si="222"/>
        <v>0</v>
      </c>
      <c r="IO13" s="162"/>
      <c r="IP13" s="32">
        <f t="shared" si="223"/>
        <v>0</v>
      </c>
      <c r="IQ13" s="91">
        <f t="shared" si="224"/>
        <v>0</v>
      </c>
      <c r="IR13" s="91">
        <f t="shared" si="224"/>
        <v>0</v>
      </c>
      <c r="IS13" s="162">
        <f t="shared" si="225"/>
        <v>247.78199999999998</v>
      </c>
      <c r="IT13" s="162">
        <f t="shared" si="225"/>
        <v>20.813687999999999</v>
      </c>
      <c r="IU13" s="162">
        <f t="shared" si="225"/>
        <v>55.819999999999993</v>
      </c>
      <c r="IV13" s="162">
        <f t="shared" si="225"/>
        <v>4.6888800000000002</v>
      </c>
      <c r="IW13" s="162">
        <f t="shared" si="225"/>
        <v>36.396000000000001</v>
      </c>
      <c r="IX13" s="162">
        <f t="shared" si="225"/>
        <v>3.0572640000000004</v>
      </c>
      <c r="IY13" s="162">
        <f t="shared" si="225"/>
        <v>339.99799999999999</v>
      </c>
      <c r="IZ13" s="162">
        <f t="shared" si="225"/>
        <v>28.559832000000011</v>
      </c>
    </row>
    <row r="14" spans="1:260" s="163" customFormat="1" ht="21" customHeight="1" x14ac:dyDescent="0.3">
      <c r="A14" s="17">
        <v>4</v>
      </c>
      <c r="B14" s="18" t="s">
        <v>19</v>
      </c>
      <c r="C14" s="17" t="s">
        <v>16</v>
      </c>
      <c r="D14" s="212">
        <v>0.16003999999999999</v>
      </c>
      <c r="E14" s="152">
        <v>10</v>
      </c>
      <c r="F14" s="32">
        <f t="shared" si="102"/>
        <v>1.6003999999999998</v>
      </c>
      <c r="G14" s="152">
        <v>2</v>
      </c>
      <c r="H14" s="32">
        <f t="shared" si="102"/>
        <v>0.32007999999999998</v>
      </c>
      <c r="I14" s="152">
        <v>1</v>
      </c>
      <c r="J14" s="32">
        <f t="shared" si="103"/>
        <v>0.16003999999999999</v>
      </c>
      <c r="K14" s="91">
        <f t="shared" si="104"/>
        <v>13</v>
      </c>
      <c r="L14" s="91">
        <f t="shared" si="104"/>
        <v>2.0805199999999999</v>
      </c>
      <c r="M14" s="152">
        <f>11.28+0.4</f>
        <v>11.68</v>
      </c>
      <c r="N14" s="32">
        <f t="shared" si="105"/>
        <v>1.8692671999999999</v>
      </c>
      <c r="O14" s="152">
        <v>2.3199999999999998</v>
      </c>
      <c r="P14" s="32">
        <f t="shared" si="106"/>
        <v>0.37129279999999992</v>
      </c>
      <c r="Q14" s="152">
        <v>1</v>
      </c>
      <c r="R14" s="32">
        <f t="shared" si="107"/>
        <v>0.16003999999999999</v>
      </c>
      <c r="S14" s="91">
        <f t="shared" si="108"/>
        <v>15</v>
      </c>
      <c r="T14" s="91">
        <f t="shared" si="108"/>
        <v>2.4005999999999998</v>
      </c>
      <c r="U14" s="152">
        <v>14</v>
      </c>
      <c r="V14" s="32">
        <f t="shared" si="109"/>
        <v>2.2405599999999999</v>
      </c>
      <c r="W14" s="152">
        <v>4</v>
      </c>
      <c r="X14" s="32">
        <f t="shared" si="110"/>
        <v>0.64015999999999995</v>
      </c>
      <c r="Y14" s="152">
        <v>2</v>
      </c>
      <c r="Z14" s="32">
        <f t="shared" si="111"/>
        <v>0.32007999999999998</v>
      </c>
      <c r="AA14" s="91">
        <f t="shared" si="112"/>
        <v>20</v>
      </c>
      <c r="AB14" s="91">
        <f t="shared" si="112"/>
        <v>3.2007999999999996</v>
      </c>
      <c r="AC14" s="158">
        <v>6.03</v>
      </c>
      <c r="AD14" s="32">
        <f t="shared" si="113"/>
        <v>0.96504119999999993</v>
      </c>
      <c r="AE14" s="158">
        <v>1.23</v>
      </c>
      <c r="AF14" s="32">
        <f t="shared" si="114"/>
        <v>0.19684919999999997</v>
      </c>
      <c r="AG14" s="158">
        <v>0.74</v>
      </c>
      <c r="AH14" s="32">
        <f t="shared" si="115"/>
        <v>0.1184296</v>
      </c>
      <c r="AI14" s="91">
        <f t="shared" si="116"/>
        <v>8</v>
      </c>
      <c r="AJ14" s="91">
        <f t="shared" si="116"/>
        <v>1.2803199999999999</v>
      </c>
      <c r="AK14" s="152">
        <v>2</v>
      </c>
      <c r="AL14" s="32">
        <f t="shared" si="117"/>
        <v>0.32007999999999998</v>
      </c>
      <c r="AM14" s="152">
        <v>1.1000000000000001</v>
      </c>
      <c r="AN14" s="32">
        <f t="shared" si="118"/>
        <v>0.17604400000000001</v>
      </c>
      <c r="AO14" s="152">
        <v>0.9</v>
      </c>
      <c r="AP14" s="32">
        <f t="shared" si="119"/>
        <v>0.144036</v>
      </c>
      <c r="AQ14" s="91">
        <f t="shared" si="120"/>
        <v>4</v>
      </c>
      <c r="AR14" s="91">
        <f t="shared" si="120"/>
        <v>0.64016000000000006</v>
      </c>
      <c r="AS14" s="152">
        <v>11.28</v>
      </c>
      <c r="AT14" s="32">
        <f t="shared" si="121"/>
        <v>1.8052511999999998</v>
      </c>
      <c r="AU14" s="152">
        <v>2.3199999999999998</v>
      </c>
      <c r="AV14" s="32">
        <f t="shared" si="122"/>
        <v>0.37129279999999992</v>
      </c>
      <c r="AW14" s="152">
        <v>1.4</v>
      </c>
      <c r="AX14" s="32">
        <f t="shared" si="123"/>
        <v>0.22405599999999998</v>
      </c>
      <c r="AY14" s="91">
        <f t="shared" si="124"/>
        <v>15</v>
      </c>
      <c r="AZ14" s="91">
        <f t="shared" si="124"/>
        <v>2.4005999999999998</v>
      </c>
      <c r="BA14" s="152"/>
      <c r="BB14" s="32">
        <f t="shared" si="125"/>
        <v>0</v>
      </c>
      <c r="BC14" s="152"/>
      <c r="BD14" s="32">
        <f t="shared" si="126"/>
        <v>0</v>
      </c>
      <c r="BE14" s="152"/>
      <c r="BF14" s="32">
        <f t="shared" si="127"/>
        <v>0</v>
      </c>
      <c r="BG14" s="91">
        <f t="shared" si="128"/>
        <v>0</v>
      </c>
      <c r="BH14" s="91">
        <f t="shared" si="128"/>
        <v>0</v>
      </c>
      <c r="BI14" s="152">
        <v>0</v>
      </c>
      <c r="BJ14" s="32">
        <f t="shared" si="129"/>
        <v>0</v>
      </c>
      <c r="BK14" s="152">
        <v>0</v>
      </c>
      <c r="BL14" s="32">
        <f t="shared" si="130"/>
        <v>0</v>
      </c>
      <c r="BM14" s="152">
        <v>0</v>
      </c>
      <c r="BN14" s="32">
        <f t="shared" si="131"/>
        <v>0</v>
      </c>
      <c r="BO14" s="91">
        <f t="shared" si="132"/>
        <v>0</v>
      </c>
      <c r="BP14" s="91">
        <f t="shared" si="132"/>
        <v>0</v>
      </c>
      <c r="BQ14" s="158">
        <v>1</v>
      </c>
      <c r="BR14" s="32">
        <f t="shared" si="133"/>
        <v>0.16003999999999999</v>
      </c>
      <c r="BS14" s="158">
        <v>0.8</v>
      </c>
      <c r="BT14" s="32">
        <f t="shared" si="134"/>
        <v>0.12803200000000001</v>
      </c>
      <c r="BU14" s="158">
        <v>0.4</v>
      </c>
      <c r="BV14" s="32">
        <f t="shared" si="135"/>
        <v>6.4016000000000003E-2</v>
      </c>
      <c r="BW14" s="91">
        <f t="shared" si="136"/>
        <v>2.2000000000000002</v>
      </c>
      <c r="BX14" s="91">
        <f t="shared" si="136"/>
        <v>0.35208800000000001</v>
      </c>
      <c r="BY14" s="152">
        <v>6.62</v>
      </c>
      <c r="BZ14" s="32">
        <f t="shared" si="137"/>
        <v>1.0594648</v>
      </c>
      <c r="CA14" s="152">
        <v>1.36</v>
      </c>
      <c r="CB14" s="32">
        <f t="shared" si="138"/>
        <v>0.2176544</v>
      </c>
      <c r="CC14" s="152">
        <v>0.82</v>
      </c>
      <c r="CD14" s="32">
        <f t="shared" si="139"/>
        <v>0.13123279999999998</v>
      </c>
      <c r="CE14" s="91">
        <f t="shared" si="140"/>
        <v>8.8000000000000007</v>
      </c>
      <c r="CF14" s="91">
        <f t="shared" si="140"/>
        <v>1.408352</v>
      </c>
      <c r="CG14" s="152">
        <v>4.5131999999999994</v>
      </c>
      <c r="CH14" s="32">
        <f t="shared" si="141"/>
        <v>0.72229252799999988</v>
      </c>
      <c r="CI14" s="152">
        <v>0.92640000000000011</v>
      </c>
      <c r="CJ14" s="32">
        <f t="shared" si="142"/>
        <v>0.148261056</v>
      </c>
      <c r="CK14" s="152">
        <v>0.56040000000000001</v>
      </c>
      <c r="CL14" s="32">
        <f t="shared" si="143"/>
        <v>8.9686415999999991E-2</v>
      </c>
      <c r="CM14" s="91">
        <f t="shared" si="144"/>
        <v>6</v>
      </c>
      <c r="CN14" s="91">
        <f t="shared" si="144"/>
        <v>0.96023999999999976</v>
      </c>
      <c r="CO14" s="152">
        <v>2</v>
      </c>
      <c r="CP14" s="32">
        <f t="shared" si="145"/>
        <v>0.32007999999999998</v>
      </c>
      <c r="CQ14" s="152">
        <v>0.5</v>
      </c>
      <c r="CR14" s="32">
        <f t="shared" si="146"/>
        <v>8.0019999999999994E-2</v>
      </c>
      <c r="CS14" s="152">
        <v>0.5</v>
      </c>
      <c r="CT14" s="32">
        <f t="shared" si="147"/>
        <v>8.0019999999999994E-2</v>
      </c>
      <c r="CU14" s="91">
        <f t="shared" si="148"/>
        <v>3</v>
      </c>
      <c r="CV14" s="91">
        <f t="shared" si="148"/>
        <v>0.48011999999999994</v>
      </c>
      <c r="CW14" s="152">
        <v>7.52</v>
      </c>
      <c r="CX14" s="32">
        <f t="shared" si="149"/>
        <v>1.2035007999999998</v>
      </c>
      <c r="CY14" s="152">
        <v>1.54</v>
      </c>
      <c r="CZ14" s="32">
        <f t="shared" si="150"/>
        <v>0.24646159999999998</v>
      </c>
      <c r="DA14" s="152">
        <v>0.94</v>
      </c>
      <c r="DB14" s="32">
        <f t="shared" si="151"/>
        <v>0.15043759999999998</v>
      </c>
      <c r="DC14" s="91">
        <f t="shared" si="152"/>
        <v>9.9999999999999982</v>
      </c>
      <c r="DD14" s="91">
        <f t="shared" si="152"/>
        <v>1.6003999999999998</v>
      </c>
      <c r="DE14" s="159">
        <v>5</v>
      </c>
      <c r="DF14" s="32">
        <f t="shared" si="153"/>
        <v>0.80019999999999991</v>
      </c>
      <c r="DG14" s="159">
        <v>1</v>
      </c>
      <c r="DH14" s="32">
        <f t="shared" si="154"/>
        <v>0.16003999999999999</v>
      </c>
      <c r="DI14" s="159">
        <v>1</v>
      </c>
      <c r="DJ14" s="32">
        <f t="shared" si="155"/>
        <v>0.16003999999999999</v>
      </c>
      <c r="DK14" s="91">
        <f t="shared" si="156"/>
        <v>7</v>
      </c>
      <c r="DL14" s="91">
        <f t="shared" si="156"/>
        <v>1.1202799999999999</v>
      </c>
      <c r="DM14" s="159">
        <v>3.4</v>
      </c>
      <c r="DN14" s="32">
        <f t="shared" si="157"/>
        <v>0.54413599999999995</v>
      </c>
      <c r="DO14" s="159">
        <v>1.4</v>
      </c>
      <c r="DP14" s="32">
        <f t="shared" si="158"/>
        <v>0.22405599999999998</v>
      </c>
      <c r="DQ14" s="159">
        <v>1.2</v>
      </c>
      <c r="DR14" s="32">
        <f t="shared" si="159"/>
        <v>0.19204799999999997</v>
      </c>
      <c r="DS14" s="91">
        <f t="shared" si="160"/>
        <v>6</v>
      </c>
      <c r="DT14" s="91">
        <f t="shared" si="160"/>
        <v>0.96023999999999998</v>
      </c>
      <c r="DU14" s="152"/>
      <c r="DV14" s="32">
        <f t="shared" si="161"/>
        <v>0</v>
      </c>
      <c r="DW14" s="152"/>
      <c r="DX14" s="32">
        <f t="shared" si="162"/>
        <v>0</v>
      </c>
      <c r="DY14" s="152"/>
      <c r="DZ14" s="32">
        <f t="shared" si="163"/>
        <v>0</v>
      </c>
      <c r="EA14" s="91">
        <f t="shared" si="164"/>
        <v>0</v>
      </c>
      <c r="EB14" s="91">
        <f t="shared" si="164"/>
        <v>0</v>
      </c>
      <c r="EC14" s="158">
        <v>7</v>
      </c>
      <c r="ED14" s="32">
        <f t="shared" si="165"/>
        <v>1.1202799999999999</v>
      </c>
      <c r="EE14" s="158">
        <v>2</v>
      </c>
      <c r="EF14" s="32">
        <f t="shared" si="166"/>
        <v>0.32007999999999998</v>
      </c>
      <c r="EG14" s="158">
        <v>1</v>
      </c>
      <c r="EH14" s="32">
        <f t="shared" si="167"/>
        <v>0.16003999999999999</v>
      </c>
      <c r="EI14" s="91">
        <f t="shared" si="168"/>
        <v>10</v>
      </c>
      <c r="EJ14" s="91">
        <f t="shared" si="168"/>
        <v>1.6003999999999998</v>
      </c>
      <c r="EK14" s="152"/>
      <c r="EL14" s="32">
        <f t="shared" si="169"/>
        <v>0</v>
      </c>
      <c r="EM14" s="152"/>
      <c r="EN14" s="32">
        <f t="shared" si="170"/>
        <v>0</v>
      </c>
      <c r="EO14" s="152"/>
      <c r="EP14" s="32">
        <f t="shared" si="171"/>
        <v>0</v>
      </c>
      <c r="EQ14" s="91">
        <f t="shared" si="172"/>
        <v>0</v>
      </c>
      <c r="ER14" s="91">
        <f t="shared" si="172"/>
        <v>0</v>
      </c>
      <c r="ES14" s="152"/>
      <c r="ET14" s="32">
        <f t="shared" si="173"/>
        <v>0</v>
      </c>
      <c r="EU14" s="152"/>
      <c r="EV14" s="32">
        <f t="shared" si="174"/>
        <v>0</v>
      </c>
      <c r="EW14" s="152"/>
      <c r="EX14" s="32">
        <f t="shared" si="175"/>
        <v>0</v>
      </c>
      <c r="EY14" s="91">
        <f t="shared" si="176"/>
        <v>0</v>
      </c>
      <c r="EZ14" s="91">
        <f t="shared" si="176"/>
        <v>0</v>
      </c>
      <c r="FA14" s="213">
        <v>1</v>
      </c>
      <c r="FB14" s="32">
        <f t="shared" si="177"/>
        <v>0.16003999999999999</v>
      </c>
      <c r="FC14" s="213">
        <v>1</v>
      </c>
      <c r="FD14" s="32">
        <f t="shared" si="178"/>
        <v>0.16003999999999999</v>
      </c>
      <c r="FE14" s="198">
        <v>1</v>
      </c>
      <c r="FF14" s="32">
        <f t="shared" si="179"/>
        <v>0.16003999999999999</v>
      </c>
      <c r="FG14" s="91">
        <f t="shared" si="180"/>
        <v>3</v>
      </c>
      <c r="FH14" s="91">
        <f t="shared" si="180"/>
        <v>0.48011999999999999</v>
      </c>
      <c r="FI14" s="159">
        <v>18.809999999999999</v>
      </c>
      <c r="FJ14" s="32">
        <f t="shared" si="181"/>
        <v>3.0103523999999995</v>
      </c>
      <c r="FK14" s="159">
        <v>3.85</v>
      </c>
      <c r="FL14" s="32">
        <f t="shared" si="182"/>
        <v>0.61615399999999998</v>
      </c>
      <c r="FM14" s="159">
        <v>2.34</v>
      </c>
      <c r="FN14" s="32">
        <f t="shared" si="183"/>
        <v>0.37449359999999993</v>
      </c>
      <c r="FO14" s="91">
        <f t="shared" si="184"/>
        <v>25</v>
      </c>
      <c r="FP14" s="91">
        <f t="shared" si="184"/>
        <v>4.0009999999999994</v>
      </c>
      <c r="FQ14" s="172">
        <v>7.5220000000000002</v>
      </c>
      <c r="FR14" s="32">
        <f t="shared" si="185"/>
        <v>1.2038208799999999</v>
      </c>
      <c r="FS14" s="172">
        <v>1.5439999999999998</v>
      </c>
      <c r="FT14" s="32">
        <f t="shared" si="186"/>
        <v>0.24710175999999995</v>
      </c>
      <c r="FU14" s="172">
        <v>0.93399999999999994</v>
      </c>
      <c r="FV14" s="32">
        <f t="shared" si="187"/>
        <v>0.14947735999999998</v>
      </c>
      <c r="FW14" s="91">
        <f t="shared" si="188"/>
        <v>10</v>
      </c>
      <c r="FX14" s="91">
        <f t="shared" si="188"/>
        <v>1.6003999999999998</v>
      </c>
      <c r="FY14" s="214">
        <v>9.7785999999999991</v>
      </c>
      <c r="FZ14" s="32">
        <f t="shared" si="189"/>
        <v>1.5649671439999997</v>
      </c>
      <c r="GA14" s="214">
        <v>2.0071999999999997</v>
      </c>
      <c r="GB14" s="32">
        <f t="shared" si="190"/>
        <v>0.32123228799999992</v>
      </c>
      <c r="GC14" s="214">
        <v>1.2141999999999999</v>
      </c>
      <c r="GD14" s="32">
        <f t="shared" si="191"/>
        <v>0.19432056799999997</v>
      </c>
      <c r="GE14" s="91">
        <f t="shared" si="192"/>
        <v>12.999999999999998</v>
      </c>
      <c r="GF14" s="91">
        <f t="shared" si="192"/>
        <v>2.0805199999999999</v>
      </c>
      <c r="GG14" s="152">
        <v>26.33</v>
      </c>
      <c r="GH14" s="32">
        <f t="shared" si="193"/>
        <v>4.2138531999999991</v>
      </c>
      <c r="GI14" s="152">
        <v>5.4</v>
      </c>
      <c r="GJ14" s="32">
        <f t="shared" si="194"/>
        <v>0.86421599999999998</v>
      </c>
      <c r="GK14" s="152">
        <v>3.27</v>
      </c>
      <c r="GL14" s="32">
        <f t="shared" si="195"/>
        <v>0.52333079999999998</v>
      </c>
      <c r="GM14" s="91">
        <f t="shared" si="196"/>
        <v>35</v>
      </c>
      <c r="GN14" s="91">
        <f t="shared" si="196"/>
        <v>5.601399999999999</v>
      </c>
      <c r="GO14" s="158">
        <f>18.81+0.85</f>
        <v>19.66</v>
      </c>
      <c r="GP14" s="32">
        <f t="shared" si="197"/>
        <v>3.1463863999999999</v>
      </c>
      <c r="GQ14" s="158">
        <v>3</v>
      </c>
      <c r="GR14" s="32">
        <f t="shared" si="198"/>
        <v>0.48011999999999999</v>
      </c>
      <c r="GS14" s="158">
        <v>2.34</v>
      </c>
      <c r="GT14" s="32">
        <f t="shared" si="199"/>
        <v>0.37449359999999993</v>
      </c>
      <c r="GU14" s="91">
        <f t="shared" si="200"/>
        <v>25</v>
      </c>
      <c r="GV14" s="91">
        <f t="shared" si="200"/>
        <v>4.0009999999999994</v>
      </c>
      <c r="GW14" s="152">
        <v>7</v>
      </c>
      <c r="GX14" s="32">
        <f t="shared" si="201"/>
        <v>1.1202799999999999</v>
      </c>
      <c r="GY14" s="152">
        <v>2</v>
      </c>
      <c r="GZ14" s="32">
        <f t="shared" si="202"/>
        <v>0.32007999999999998</v>
      </c>
      <c r="HA14" s="152">
        <v>1</v>
      </c>
      <c r="HB14" s="32">
        <f t="shared" si="203"/>
        <v>0.16003999999999999</v>
      </c>
      <c r="HC14" s="91">
        <f t="shared" si="204"/>
        <v>10</v>
      </c>
      <c r="HD14" s="91">
        <f t="shared" si="204"/>
        <v>1.6003999999999998</v>
      </c>
      <c r="HE14" s="152">
        <v>15.04</v>
      </c>
      <c r="HF14" s="32">
        <f t="shared" si="205"/>
        <v>2.4070015999999996</v>
      </c>
      <c r="HG14" s="152">
        <v>3.09</v>
      </c>
      <c r="HH14" s="32">
        <f t="shared" si="206"/>
        <v>0.49452359999999995</v>
      </c>
      <c r="HI14" s="152">
        <v>1.87</v>
      </c>
      <c r="HJ14" s="32">
        <f t="shared" si="207"/>
        <v>0.29927480000000001</v>
      </c>
      <c r="HK14" s="91">
        <f t="shared" si="208"/>
        <v>20</v>
      </c>
      <c r="HL14" s="91">
        <f t="shared" si="208"/>
        <v>3.2007999999999996</v>
      </c>
      <c r="HM14" s="152">
        <v>6.5</v>
      </c>
      <c r="HN14" s="32">
        <f t="shared" si="209"/>
        <v>1.04026</v>
      </c>
      <c r="HO14" s="152">
        <v>0.89999999999999991</v>
      </c>
      <c r="HP14" s="32">
        <f t="shared" si="210"/>
        <v>0.14403599999999997</v>
      </c>
      <c r="HQ14" s="152">
        <v>0.60000000000000009</v>
      </c>
      <c r="HR14" s="32">
        <f t="shared" si="211"/>
        <v>9.6024000000000012E-2</v>
      </c>
      <c r="HS14" s="91">
        <f t="shared" si="212"/>
        <v>8</v>
      </c>
      <c r="HT14" s="91">
        <f t="shared" si="212"/>
        <v>1.2803200000000001</v>
      </c>
      <c r="HU14" s="199">
        <v>18.8</v>
      </c>
      <c r="HV14" s="32">
        <f t="shared" si="213"/>
        <v>3.0087519999999999</v>
      </c>
      <c r="HW14" s="199">
        <v>3.86</v>
      </c>
      <c r="HX14" s="32">
        <f t="shared" si="214"/>
        <v>0.61775439999999993</v>
      </c>
      <c r="HY14" s="199">
        <v>2.34</v>
      </c>
      <c r="HZ14" s="32">
        <f t="shared" si="215"/>
        <v>0.37449359999999993</v>
      </c>
      <c r="IA14" s="91">
        <f t="shared" si="216"/>
        <v>25</v>
      </c>
      <c r="IB14" s="91">
        <f t="shared" si="216"/>
        <v>4.0009999999999994</v>
      </c>
      <c r="IC14" s="152">
        <v>3</v>
      </c>
      <c r="ID14" s="32">
        <f t="shared" si="217"/>
        <v>0.48011999999999999</v>
      </c>
      <c r="IE14" s="152">
        <v>1</v>
      </c>
      <c r="IF14" s="32">
        <f t="shared" si="218"/>
        <v>0.16003999999999999</v>
      </c>
      <c r="IG14" s="152">
        <v>1</v>
      </c>
      <c r="IH14" s="32">
        <f t="shared" si="219"/>
        <v>0.16003999999999999</v>
      </c>
      <c r="II14" s="91">
        <f t="shared" si="220"/>
        <v>5</v>
      </c>
      <c r="IJ14" s="91">
        <f t="shared" si="220"/>
        <v>0.80019999999999991</v>
      </c>
      <c r="IK14" s="162"/>
      <c r="IL14" s="32">
        <f t="shared" si="221"/>
        <v>0</v>
      </c>
      <c r="IM14" s="162"/>
      <c r="IN14" s="32">
        <f t="shared" si="222"/>
        <v>0</v>
      </c>
      <c r="IO14" s="162"/>
      <c r="IP14" s="32">
        <f t="shared" si="223"/>
        <v>0</v>
      </c>
      <c r="IQ14" s="91">
        <f t="shared" si="224"/>
        <v>0</v>
      </c>
      <c r="IR14" s="91">
        <f t="shared" si="224"/>
        <v>0</v>
      </c>
      <c r="IS14" s="162">
        <f t="shared" si="225"/>
        <v>225.48380000000003</v>
      </c>
      <c r="IT14" s="162">
        <f t="shared" si="225"/>
        <v>36.086427352000001</v>
      </c>
      <c r="IU14" s="162">
        <f t="shared" si="225"/>
        <v>50.147600000000004</v>
      </c>
      <c r="IV14" s="162">
        <f t="shared" si="225"/>
        <v>8.0256219039999994</v>
      </c>
      <c r="IW14" s="162">
        <f t="shared" si="225"/>
        <v>31.368600000000001</v>
      </c>
      <c r="IX14" s="162">
        <f t="shared" si="225"/>
        <v>5.0202307440000009</v>
      </c>
      <c r="IY14" s="162">
        <f t="shared" si="225"/>
        <v>307</v>
      </c>
      <c r="IZ14" s="162">
        <f t="shared" si="225"/>
        <v>49.132279999999994</v>
      </c>
    </row>
    <row r="15" spans="1:260" s="163" customFormat="1" ht="30.6" customHeight="1" x14ac:dyDescent="0.3">
      <c r="A15" s="17">
        <v>5</v>
      </c>
      <c r="B15" s="18" t="s">
        <v>169</v>
      </c>
      <c r="C15" s="17" t="s">
        <v>16</v>
      </c>
      <c r="D15" s="212">
        <v>9.6000000000000002E-2</v>
      </c>
      <c r="E15" s="158">
        <v>4</v>
      </c>
      <c r="F15" s="32">
        <f t="shared" si="102"/>
        <v>0.38400000000000001</v>
      </c>
      <c r="G15" s="158">
        <v>0</v>
      </c>
      <c r="H15" s="32">
        <f t="shared" si="102"/>
        <v>0</v>
      </c>
      <c r="I15" s="158">
        <v>0</v>
      </c>
      <c r="J15" s="32">
        <f t="shared" si="103"/>
        <v>0</v>
      </c>
      <c r="K15" s="91">
        <f t="shared" si="104"/>
        <v>4</v>
      </c>
      <c r="L15" s="91">
        <f t="shared" si="104"/>
        <v>0.38400000000000001</v>
      </c>
      <c r="M15" s="158">
        <v>4</v>
      </c>
      <c r="N15" s="32">
        <f t="shared" si="105"/>
        <v>0.38400000000000001</v>
      </c>
      <c r="O15" s="158">
        <v>1</v>
      </c>
      <c r="P15" s="32">
        <f t="shared" si="106"/>
        <v>9.6000000000000002E-2</v>
      </c>
      <c r="Q15" s="158">
        <v>0.94</v>
      </c>
      <c r="R15" s="32">
        <f t="shared" si="107"/>
        <v>9.0240000000000001E-2</v>
      </c>
      <c r="S15" s="91">
        <f t="shared" si="108"/>
        <v>5.9399999999999995</v>
      </c>
      <c r="T15" s="91">
        <f t="shared" si="108"/>
        <v>0.57023999999999997</v>
      </c>
      <c r="U15" s="158">
        <v>5</v>
      </c>
      <c r="V15" s="32">
        <f t="shared" si="109"/>
        <v>0.48</v>
      </c>
      <c r="W15" s="158">
        <v>2.2000000000000002</v>
      </c>
      <c r="X15" s="32">
        <f t="shared" si="110"/>
        <v>0.21120000000000003</v>
      </c>
      <c r="Y15" s="158">
        <v>1.5</v>
      </c>
      <c r="Z15" s="32">
        <f t="shared" si="111"/>
        <v>0.14400000000000002</v>
      </c>
      <c r="AA15" s="91">
        <f t="shared" si="112"/>
        <v>8.6999999999999993</v>
      </c>
      <c r="AB15" s="91">
        <f t="shared" si="112"/>
        <v>0.83520000000000005</v>
      </c>
      <c r="AC15" s="158">
        <v>4</v>
      </c>
      <c r="AD15" s="32">
        <f t="shared" si="113"/>
        <v>0.38400000000000001</v>
      </c>
      <c r="AE15" s="158">
        <v>0.62</v>
      </c>
      <c r="AF15" s="32">
        <f t="shared" si="114"/>
        <v>5.9520000000000003E-2</v>
      </c>
      <c r="AG15" s="158">
        <v>0.37</v>
      </c>
      <c r="AH15" s="32">
        <f t="shared" si="115"/>
        <v>3.5520000000000003E-2</v>
      </c>
      <c r="AI15" s="91">
        <f t="shared" si="116"/>
        <v>4.99</v>
      </c>
      <c r="AJ15" s="91">
        <f t="shared" si="116"/>
        <v>0.47904000000000002</v>
      </c>
      <c r="AK15" s="152">
        <v>7.52</v>
      </c>
      <c r="AL15" s="32">
        <f t="shared" si="117"/>
        <v>0.72192000000000001</v>
      </c>
      <c r="AM15" s="152">
        <v>1.54</v>
      </c>
      <c r="AN15" s="32">
        <f t="shared" si="118"/>
        <v>0.14784</v>
      </c>
      <c r="AO15" s="152">
        <v>0.94</v>
      </c>
      <c r="AP15" s="32">
        <f t="shared" si="119"/>
        <v>9.0240000000000001E-2</v>
      </c>
      <c r="AQ15" s="91">
        <f t="shared" si="120"/>
        <v>9.9999999999999982</v>
      </c>
      <c r="AR15" s="91">
        <f t="shared" si="120"/>
        <v>0.96</v>
      </c>
      <c r="AS15" s="152">
        <v>4</v>
      </c>
      <c r="AT15" s="32">
        <f t="shared" si="121"/>
        <v>0.38400000000000001</v>
      </c>
      <c r="AU15" s="152">
        <v>0.77200000000000002</v>
      </c>
      <c r="AV15" s="32">
        <f t="shared" si="122"/>
        <v>7.4111999999999997E-2</v>
      </c>
      <c r="AW15" s="152">
        <v>0.46700000000000003</v>
      </c>
      <c r="AX15" s="32">
        <f t="shared" si="123"/>
        <v>4.4832000000000004E-2</v>
      </c>
      <c r="AY15" s="91">
        <f t="shared" si="124"/>
        <v>5.2389999999999999</v>
      </c>
      <c r="AZ15" s="91">
        <f t="shared" si="124"/>
        <v>0.50294400000000006</v>
      </c>
      <c r="BA15" s="152">
        <v>3</v>
      </c>
      <c r="BB15" s="32">
        <f t="shared" si="125"/>
        <v>0.28800000000000003</v>
      </c>
      <c r="BC15" s="152">
        <v>2</v>
      </c>
      <c r="BD15" s="32">
        <f t="shared" si="126"/>
        <v>0.192</v>
      </c>
      <c r="BE15" s="152"/>
      <c r="BF15" s="32">
        <f t="shared" si="127"/>
        <v>0</v>
      </c>
      <c r="BG15" s="91">
        <f t="shared" si="128"/>
        <v>5</v>
      </c>
      <c r="BH15" s="91">
        <f t="shared" si="128"/>
        <v>0.48000000000000004</v>
      </c>
      <c r="BI15" s="152">
        <v>0</v>
      </c>
      <c r="BJ15" s="32">
        <f t="shared" si="129"/>
        <v>0</v>
      </c>
      <c r="BK15" s="152">
        <v>0</v>
      </c>
      <c r="BL15" s="32">
        <f t="shared" si="130"/>
        <v>0</v>
      </c>
      <c r="BM15" s="152">
        <v>0</v>
      </c>
      <c r="BN15" s="32">
        <f t="shared" si="131"/>
        <v>0</v>
      </c>
      <c r="BO15" s="91">
        <f t="shared" si="132"/>
        <v>0</v>
      </c>
      <c r="BP15" s="91">
        <f t="shared" si="132"/>
        <v>0</v>
      </c>
      <c r="BQ15" s="158"/>
      <c r="BR15" s="32">
        <f t="shared" si="133"/>
        <v>0</v>
      </c>
      <c r="BS15" s="158"/>
      <c r="BT15" s="32">
        <f t="shared" si="134"/>
        <v>0</v>
      </c>
      <c r="BU15" s="158"/>
      <c r="BV15" s="32">
        <f t="shared" si="135"/>
        <v>0</v>
      </c>
      <c r="BW15" s="91">
        <f t="shared" si="136"/>
        <v>0</v>
      </c>
      <c r="BX15" s="91">
        <f t="shared" si="136"/>
        <v>0</v>
      </c>
      <c r="BY15" s="152"/>
      <c r="BZ15" s="32">
        <f t="shared" si="137"/>
        <v>0</v>
      </c>
      <c r="CA15" s="152"/>
      <c r="CB15" s="32">
        <f t="shared" si="138"/>
        <v>0</v>
      </c>
      <c r="CC15" s="152"/>
      <c r="CD15" s="32">
        <f t="shared" si="139"/>
        <v>0</v>
      </c>
      <c r="CE15" s="91">
        <f t="shared" si="140"/>
        <v>0</v>
      </c>
      <c r="CF15" s="91">
        <f t="shared" si="140"/>
        <v>0</v>
      </c>
      <c r="CG15" s="152">
        <v>0</v>
      </c>
      <c r="CH15" s="32">
        <f t="shared" si="141"/>
        <v>0</v>
      </c>
      <c r="CI15" s="152">
        <v>0</v>
      </c>
      <c r="CJ15" s="32">
        <f t="shared" si="142"/>
        <v>0</v>
      </c>
      <c r="CK15" s="152">
        <v>0</v>
      </c>
      <c r="CL15" s="32">
        <f t="shared" si="143"/>
        <v>0</v>
      </c>
      <c r="CM15" s="91">
        <f t="shared" si="144"/>
        <v>0</v>
      </c>
      <c r="CN15" s="91">
        <f t="shared" si="144"/>
        <v>0</v>
      </c>
      <c r="CO15" s="152">
        <v>2</v>
      </c>
      <c r="CP15" s="32">
        <f t="shared" si="145"/>
        <v>0.192</v>
      </c>
      <c r="CQ15" s="152">
        <v>1</v>
      </c>
      <c r="CR15" s="32">
        <f t="shared" si="146"/>
        <v>9.6000000000000002E-2</v>
      </c>
      <c r="CS15" s="152">
        <v>1</v>
      </c>
      <c r="CT15" s="32">
        <f t="shared" si="147"/>
        <v>9.6000000000000002E-2</v>
      </c>
      <c r="CU15" s="91">
        <f t="shared" si="148"/>
        <v>4</v>
      </c>
      <c r="CV15" s="91">
        <f t="shared" si="148"/>
        <v>0.38400000000000001</v>
      </c>
      <c r="CW15" s="152">
        <v>7.53</v>
      </c>
      <c r="CX15" s="32">
        <f t="shared" si="149"/>
        <v>0.72288000000000008</v>
      </c>
      <c r="CY15" s="152">
        <v>1</v>
      </c>
      <c r="CZ15" s="32">
        <f t="shared" si="150"/>
        <v>9.6000000000000002E-2</v>
      </c>
      <c r="DA15" s="152">
        <v>0.94</v>
      </c>
      <c r="DB15" s="32">
        <f t="shared" si="151"/>
        <v>9.0240000000000001E-2</v>
      </c>
      <c r="DC15" s="91">
        <f t="shared" si="152"/>
        <v>9.4700000000000006</v>
      </c>
      <c r="DD15" s="91">
        <f t="shared" si="152"/>
        <v>0.90912000000000004</v>
      </c>
      <c r="DE15" s="159">
        <v>4</v>
      </c>
      <c r="DF15" s="32">
        <f t="shared" si="153"/>
        <v>0.38400000000000001</v>
      </c>
      <c r="DG15" s="159">
        <v>0.5</v>
      </c>
      <c r="DH15" s="32">
        <f t="shared" si="154"/>
        <v>4.8000000000000001E-2</v>
      </c>
      <c r="DI15" s="159">
        <v>0.5</v>
      </c>
      <c r="DJ15" s="32">
        <f t="shared" si="155"/>
        <v>4.8000000000000001E-2</v>
      </c>
      <c r="DK15" s="91">
        <f t="shared" si="156"/>
        <v>5</v>
      </c>
      <c r="DL15" s="91">
        <f t="shared" si="156"/>
        <v>0.48</v>
      </c>
      <c r="DM15" s="159">
        <v>7.52</v>
      </c>
      <c r="DN15" s="32">
        <f t="shared" si="157"/>
        <v>0.72192000000000001</v>
      </c>
      <c r="DO15" s="159">
        <v>1.54</v>
      </c>
      <c r="DP15" s="32">
        <f t="shared" si="158"/>
        <v>0.14784</v>
      </c>
      <c r="DQ15" s="159">
        <v>0.94</v>
      </c>
      <c r="DR15" s="32">
        <f t="shared" si="159"/>
        <v>9.0240000000000001E-2</v>
      </c>
      <c r="DS15" s="91">
        <f t="shared" si="160"/>
        <v>9.9999999999999982</v>
      </c>
      <c r="DT15" s="91">
        <f t="shared" si="160"/>
        <v>0.96</v>
      </c>
      <c r="DU15" s="152">
        <v>13</v>
      </c>
      <c r="DV15" s="32">
        <f t="shared" si="161"/>
        <v>1.248</v>
      </c>
      <c r="DW15" s="152">
        <v>4</v>
      </c>
      <c r="DX15" s="32">
        <f t="shared" si="162"/>
        <v>0.38400000000000001</v>
      </c>
      <c r="DY15" s="152">
        <v>4</v>
      </c>
      <c r="DZ15" s="32">
        <f t="shared" si="163"/>
        <v>0.38400000000000001</v>
      </c>
      <c r="EA15" s="91">
        <f t="shared" si="164"/>
        <v>21</v>
      </c>
      <c r="EB15" s="91">
        <f t="shared" si="164"/>
        <v>2.016</v>
      </c>
      <c r="EC15" s="158">
        <v>8</v>
      </c>
      <c r="ED15" s="32">
        <f t="shared" si="165"/>
        <v>0.76800000000000002</v>
      </c>
      <c r="EE15" s="158">
        <v>2</v>
      </c>
      <c r="EF15" s="32">
        <f t="shared" si="166"/>
        <v>0.192</v>
      </c>
      <c r="EG15" s="158">
        <v>1</v>
      </c>
      <c r="EH15" s="32">
        <f t="shared" si="167"/>
        <v>9.6000000000000002E-2</v>
      </c>
      <c r="EI15" s="91">
        <f t="shared" si="168"/>
        <v>11</v>
      </c>
      <c r="EJ15" s="91">
        <f t="shared" si="168"/>
        <v>1.056</v>
      </c>
      <c r="EK15" s="152">
        <v>7</v>
      </c>
      <c r="EL15" s="32">
        <f t="shared" si="169"/>
        <v>0.67200000000000004</v>
      </c>
      <c r="EM15" s="152">
        <v>2.3199999999999998</v>
      </c>
      <c r="EN15" s="32">
        <f t="shared" si="170"/>
        <v>0.22272</v>
      </c>
      <c r="EO15" s="152">
        <v>1.4</v>
      </c>
      <c r="EP15" s="32">
        <f t="shared" si="171"/>
        <v>0.13439999999999999</v>
      </c>
      <c r="EQ15" s="91">
        <f t="shared" si="172"/>
        <v>10.72</v>
      </c>
      <c r="ER15" s="91">
        <f t="shared" si="172"/>
        <v>1.02912</v>
      </c>
      <c r="ES15" s="152">
        <v>12</v>
      </c>
      <c r="ET15" s="32">
        <f t="shared" si="173"/>
        <v>1.1520000000000001</v>
      </c>
      <c r="EU15" s="152">
        <v>4</v>
      </c>
      <c r="EV15" s="32">
        <f t="shared" si="174"/>
        <v>0.38400000000000001</v>
      </c>
      <c r="EW15" s="152">
        <v>2</v>
      </c>
      <c r="EX15" s="32">
        <f t="shared" si="175"/>
        <v>0.192</v>
      </c>
      <c r="EY15" s="91">
        <f t="shared" si="176"/>
        <v>18</v>
      </c>
      <c r="EZ15" s="91">
        <f t="shared" si="176"/>
        <v>1.728</v>
      </c>
      <c r="FA15" s="213">
        <v>5</v>
      </c>
      <c r="FB15" s="32">
        <f t="shared" si="177"/>
        <v>0.48</v>
      </c>
      <c r="FC15" s="213">
        <v>1</v>
      </c>
      <c r="FD15" s="32">
        <f t="shared" si="178"/>
        <v>9.6000000000000002E-2</v>
      </c>
      <c r="FE15" s="198">
        <v>1</v>
      </c>
      <c r="FF15" s="32">
        <f t="shared" si="179"/>
        <v>9.6000000000000002E-2</v>
      </c>
      <c r="FG15" s="91">
        <f t="shared" si="180"/>
        <v>7</v>
      </c>
      <c r="FH15" s="91">
        <f t="shared" si="180"/>
        <v>0.67199999999999993</v>
      </c>
      <c r="FI15" s="159">
        <v>55.22</v>
      </c>
      <c r="FJ15" s="32">
        <f t="shared" si="181"/>
        <v>5.3011200000000001</v>
      </c>
      <c r="FK15" s="159">
        <v>10.1</v>
      </c>
      <c r="FL15" s="32">
        <f t="shared" si="182"/>
        <v>0.96960000000000002</v>
      </c>
      <c r="FM15" s="159">
        <v>7</v>
      </c>
      <c r="FN15" s="32">
        <f t="shared" si="183"/>
        <v>0.67200000000000004</v>
      </c>
      <c r="FO15" s="91">
        <f t="shared" si="184"/>
        <v>72.319999999999993</v>
      </c>
      <c r="FP15" s="91">
        <f t="shared" si="184"/>
        <v>6.9427199999999996</v>
      </c>
      <c r="FQ15" s="172">
        <v>30.33</v>
      </c>
      <c r="FR15" s="32">
        <f t="shared" si="185"/>
        <v>2.91168</v>
      </c>
      <c r="FS15" s="172">
        <v>5</v>
      </c>
      <c r="FT15" s="32">
        <f t="shared" si="186"/>
        <v>0.48</v>
      </c>
      <c r="FU15" s="172">
        <v>4</v>
      </c>
      <c r="FV15" s="32">
        <f t="shared" si="187"/>
        <v>0.38400000000000001</v>
      </c>
      <c r="FW15" s="91">
        <f t="shared" si="188"/>
        <v>39.33</v>
      </c>
      <c r="FX15" s="91">
        <f t="shared" si="188"/>
        <v>3.7756799999999999</v>
      </c>
      <c r="FY15" s="214">
        <v>33.46</v>
      </c>
      <c r="FZ15" s="32">
        <f t="shared" si="189"/>
        <v>3.2121600000000003</v>
      </c>
      <c r="GA15" s="214">
        <v>8</v>
      </c>
      <c r="GB15" s="32">
        <f t="shared" si="190"/>
        <v>0.76800000000000002</v>
      </c>
      <c r="GC15" s="214">
        <v>4</v>
      </c>
      <c r="GD15" s="32">
        <f t="shared" si="191"/>
        <v>0.38400000000000001</v>
      </c>
      <c r="GE15" s="91">
        <f t="shared" si="192"/>
        <v>45.46</v>
      </c>
      <c r="GF15" s="91">
        <f t="shared" si="192"/>
        <v>4.3641600000000009</v>
      </c>
      <c r="GG15" s="152">
        <v>36.46</v>
      </c>
      <c r="GH15" s="32">
        <f t="shared" si="193"/>
        <v>3.5001600000000002</v>
      </c>
      <c r="GI15" s="152">
        <v>8</v>
      </c>
      <c r="GJ15" s="32">
        <f t="shared" si="194"/>
        <v>0.76800000000000002</v>
      </c>
      <c r="GK15" s="152">
        <v>5</v>
      </c>
      <c r="GL15" s="32">
        <f t="shared" si="195"/>
        <v>0.48</v>
      </c>
      <c r="GM15" s="91">
        <f t="shared" si="196"/>
        <v>49.46</v>
      </c>
      <c r="GN15" s="91">
        <f t="shared" si="196"/>
        <v>4.7481600000000004</v>
      </c>
      <c r="GO15" s="158">
        <v>5</v>
      </c>
      <c r="GP15" s="32">
        <f t="shared" si="197"/>
        <v>0.48</v>
      </c>
      <c r="GQ15" s="158">
        <v>1</v>
      </c>
      <c r="GR15" s="32">
        <f t="shared" si="198"/>
        <v>9.6000000000000002E-2</v>
      </c>
      <c r="GS15" s="158">
        <v>1</v>
      </c>
      <c r="GT15" s="32">
        <f t="shared" si="199"/>
        <v>9.6000000000000002E-2</v>
      </c>
      <c r="GU15" s="91">
        <f t="shared" si="200"/>
        <v>7</v>
      </c>
      <c r="GV15" s="91">
        <f t="shared" si="200"/>
        <v>0.67199999999999993</v>
      </c>
      <c r="GW15" s="152">
        <f>19.81-3.63</f>
        <v>16.18</v>
      </c>
      <c r="GX15" s="32">
        <f t="shared" si="201"/>
        <v>1.55328</v>
      </c>
      <c r="GY15" s="152">
        <v>3.85</v>
      </c>
      <c r="GZ15" s="32">
        <f t="shared" si="202"/>
        <v>0.36960000000000004</v>
      </c>
      <c r="HA15" s="152">
        <v>1.34</v>
      </c>
      <c r="HB15" s="32">
        <f t="shared" si="203"/>
        <v>0.12864</v>
      </c>
      <c r="HC15" s="91">
        <f t="shared" si="204"/>
        <v>21.37</v>
      </c>
      <c r="HD15" s="91">
        <f t="shared" si="204"/>
        <v>2.05152</v>
      </c>
      <c r="HE15" s="152">
        <f>52.65+0.81</f>
        <v>53.46</v>
      </c>
      <c r="HF15" s="32">
        <f t="shared" si="205"/>
        <v>5.1321599999999998</v>
      </c>
      <c r="HG15" s="152">
        <v>10</v>
      </c>
      <c r="HH15" s="32">
        <f t="shared" si="206"/>
        <v>0.96</v>
      </c>
      <c r="HI15" s="152">
        <v>6.54</v>
      </c>
      <c r="HJ15" s="32">
        <f t="shared" si="207"/>
        <v>0.62784000000000006</v>
      </c>
      <c r="HK15" s="91">
        <f t="shared" si="208"/>
        <v>70</v>
      </c>
      <c r="HL15" s="91">
        <f t="shared" si="208"/>
        <v>6.72</v>
      </c>
      <c r="HM15" s="152">
        <v>7.52</v>
      </c>
      <c r="HN15" s="32">
        <f t="shared" si="209"/>
        <v>0.72192000000000001</v>
      </c>
      <c r="HO15" s="152">
        <v>1.55</v>
      </c>
      <c r="HP15" s="32">
        <f t="shared" si="210"/>
        <v>0.14880000000000002</v>
      </c>
      <c r="HQ15" s="152">
        <v>0.93</v>
      </c>
      <c r="HR15" s="32">
        <f t="shared" si="211"/>
        <v>8.9280000000000012E-2</v>
      </c>
      <c r="HS15" s="91">
        <f t="shared" si="212"/>
        <v>10</v>
      </c>
      <c r="HT15" s="91">
        <f t="shared" si="212"/>
        <v>0.96000000000000008</v>
      </c>
      <c r="HU15" s="199">
        <f>22.57+0.8</f>
        <v>23.37</v>
      </c>
      <c r="HV15" s="32">
        <f t="shared" si="213"/>
        <v>2.2435200000000002</v>
      </c>
      <c r="HW15" s="199">
        <v>4.63</v>
      </c>
      <c r="HX15" s="32">
        <f t="shared" si="214"/>
        <v>0.44447999999999999</v>
      </c>
      <c r="HY15" s="199">
        <v>2</v>
      </c>
      <c r="HZ15" s="32">
        <f t="shared" si="215"/>
        <v>0.192</v>
      </c>
      <c r="IA15" s="91">
        <f t="shared" si="216"/>
        <v>30</v>
      </c>
      <c r="IB15" s="91">
        <f t="shared" si="216"/>
        <v>2.8800000000000003</v>
      </c>
      <c r="IC15" s="158">
        <v>0</v>
      </c>
      <c r="ID15" s="32">
        <f t="shared" si="217"/>
        <v>0</v>
      </c>
      <c r="IE15" s="158">
        <v>0</v>
      </c>
      <c r="IF15" s="32">
        <f t="shared" si="218"/>
        <v>0</v>
      </c>
      <c r="IG15" s="158">
        <v>0</v>
      </c>
      <c r="IH15" s="32">
        <f t="shared" si="219"/>
        <v>0</v>
      </c>
      <c r="II15" s="91">
        <f t="shared" si="220"/>
        <v>0</v>
      </c>
      <c r="IJ15" s="91">
        <f t="shared" si="220"/>
        <v>0</v>
      </c>
      <c r="IK15" s="162"/>
      <c r="IL15" s="32">
        <f t="shared" si="221"/>
        <v>0</v>
      </c>
      <c r="IM15" s="162"/>
      <c r="IN15" s="32">
        <f t="shared" si="222"/>
        <v>0</v>
      </c>
      <c r="IO15" s="162"/>
      <c r="IP15" s="32">
        <f t="shared" si="223"/>
        <v>0</v>
      </c>
      <c r="IQ15" s="91">
        <f t="shared" si="224"/>
        <v>0</v>
      </c>
      <c r="IR15" s="91">
        <f t="shared" si="224"/>
        <v>0</v>
      </c>
      <c r="IS15" s="162">
        <f t="shared" si="225"/>
        <v>358.57</v>
      </c>
      <c r="IT15" s="162">
        <f t="shared" si="225"/>
        <v>34.422719999999998</v>
      </c>
      <c r="IU15" s="162">
        <f t="shared" si="225"/>
        <v>77.622</v>
      </c>
      <c r="IV15" s="162">
        <f t="shared" si="225"/>
        <v>7.4517120000000006</v>
      </c>
      <c r="IW15" s="162">
        <f t="shared" si="225"/>
        <v>48.807000000000002</v>
      </c>
      <c r="IX15" s="162">
        <f t="shared" si="225"/>
        <v>4.6854719999999999</v>
      </c>
      <c r="IY15" s="162">
        <f t="shared" si="225"/>
        <v>484.99899999999997</v>
      </c>
      <c r="IZ15" s="162">
        <f t="shared" si="225"/>
        <v>46.559904000000003</v>
      </c>
    </row>
    <row r="16" spans="1:260" s="163" customFormat="1" ht="21" customHeight="1" x14ac:dyDescent="0.3">
      <c r="A16" s="17">
        <v>6</v>
      </c>
      <c r="B16" s="18" t="s">
        <v>24</v>
      </c>
      <c r="C16" s="17"/>
      <c r="D16" s="212">
        <v>9.6000000000000002E-2</v>
      </c>
      <c r="E16" s="158"/>
      <c r="F16" s="32">
        <f t="shared" si="102"/>
        <v>0</v>
      </c>
      <c r="G16" s="158"/>
      <c r="H16" s="32">
        <f t="shared" si="102"/>
        <v>0</v>
      </c>
      <c r="I16" s="158"/>
      <c r="J16" s="32">
        <f t="shared" si="103"/>
        <v>0</v>
      </c>
      <c r="K16" s="91">
        <f t="shared" si="104"/>
        <v>0</v>
      </c>
      <c r="L16" s="91">
        <f t="shared" si="104"/>
        <v>0</v>
      </c>
      <c r="M16" s="158">
        <v>15.04</v>
      </c>
      <c r="N16" s="32">
        <f t="shared" si="105"/>
        <v>1.44384</v>
      </c>
      <c r="O16" s="158">
        <v>3.09</v>
      </c>
      <c r="P16" s="32">
        <f t="shared" si="106"/>
        <v>0.29664000000000001</v>
      </c>
      <c r="Q16" s="158">
        <v>1.87</v>
      </c>
      <c r="R16" s="32">
        <f t="shared" si="107"/>
        <v>0.17952000000000001</v>
      </c>
      <c r="S16" s="91">
        <f t="shared" si="108"/>
        <v>20</v>
      </c>
      <c r="T16" s="91">
        <f t="shared" si="108"/>
        <v>1.92</v>
      </c>
      <c r="U16" s="158"/>
      <c r="V16" s="32">
        <f t="shared" si="109"/>
        <v>0</v>
      </c>
      <c r="W16" s="158"/>
      <c r="X16" s="32">
        <f t="shared" si="110"/>
        <v>0</v>
      </c>
      <c r="Y16" s="158"/>
      <c r="Z16" s="32">
        <f t="shared" si="111"/>
        <v>0</v>
      </c>
      <c r="AA16" s="91">
        <f t="shared" si="112"/>
        <v>0</v>
      </c>
      <c r="AB16" s="91">
        <f t="shared" si="112"/>
        <v>0</v>
      </c>
      <c r="AC16" s="158"/>
      <c r="AD16" s="32">
        <f t="shared" si="113"/>
        <v>0</v>
      </c>
      <c r="AE16" s="158"/>
      <c r="AF16" s="32">
        <f t="shared" si="114"/>
        <v>0</v>
      </c>
      <c r="AG16" s="158"/>
      <c r="AH16" s="32">
        <f t="shared" si="115"/>
        <v>0</v>
      </c>
      <c r="AI16" s="91">
        <f t="shared" si="116"/>
        <v>0</v>
      </c>
      <c r="AJ16" s="91">
        <f t="shared" si="116"/>
        <v>0</v>
      </c>
      <c r="AK16" s="152"/>
      <c r="AL16" s="32">
        <f t="shared" si="117"/>
        <v>0</v>
      </c>
      <c r="AM16" s="152"/>
      <c r="AN16" s="32">
        <f t="shared" si="118"/>
        <v>0</v>
      </c>
      <c r="AO16" s="152"/>
      <c r="AP16" s="32">
        <f t="shared" si="119"/>
        <v>0</v>
      </c>
      <c r="AQ16" s="91">
        <f t="shared" si="120"/>
        <v>0</v>
      </c>
      <c r="AR16" s="91">
        <f t="shared" si="120"/>
        <v>0</v>
      </c>
      <c r="AS16" s="152">
        <v>11.28</v>
      </c>
      <c r="AT16" s="32">
        <f t="shared" si="121"/>
        <v>1.0828800000000001</v>
      </c>
      <c r="AU16" s="152">
        <v>2.3159999999999998</v>
      </c>
      <c r="AV16" s="32">
        <f t="shared" si="122"/>
        <v>0.22233599999999998</v>
      </c>
      <c r="AW16" s="152">
        <v>1.4</v>
      </c>
      <c r="AX16" s="32">
        <f t="shared" si="123"/>
        <v>0.13439999999999999</v>
      </c>
      <c r="AY16" s="91">
        <f t="shared" si="124"/>
        <v>14.996</v>
      </c>
      <c r="AZ16" s="91">
        <f t="shared" si="124"/>
        <v>1.4396160000000002</v>
      </c>
      <c r="BA16" s="152">
        <v>6.52</v>
      </c>
      <c r="BB16" s="32">
        <f t="shared" si="125"/>
        <v>0.62591999999999992</v>
      </c>
      <c r="BC16" s="152">
        <v>2.54</v>
      </c>
      <c r="BD16" s="32">
        <f t="shared" si="126"/>
        <v>0.24384</v>
      </c>
      <c r="BE16" s="152">
        <v>0.94</v>
      </c>
      <c r="BF16" s="32">
        <f t="shared" si="127"/>
        <v>9.0240000000000001E-2</v>
      </c>
      <c r="BG16" s="91">
        <f t="shared" si="128"/>
        <v>9.9999999999999982</v>
      </c>
      <c r="BH16" s="91">
        <f t="shared" si="128"/>
        <v>0.95999999999999985</v>
      </c>
      <c r="BI16" s="152"/>
      <c r="BJ16" s="32">
        <f t="shared" si="129"/>
        <v>0</v>
      </c>
      <c r="BK16" s="152"/>
      <c r="BL16" s="32">
        <f t="shared" si="130"/>
        <v>0</v>
      </c>
      <c r="BM16" s="152"/>
      <c r="BN16" s="32">
        <f t="shared" si="131"/>
        <v>0</v>
      </c>
      <c r="BO16" s="91">
        <f t="shared" si="132"/>
        <v>0</v>
      </c>
      <c r="BP16" s="91">
        <f t="shared" si="132"/>
        <v>0</v>
      </c>
      <c r="BQ16" s="158"/>
      <c r="BR16" s="32">
        <f t="shared" si="133"/>
        <v>0</v>
      </c>
      <c r="BS16" s="158"/>
      <c r="BT16" s="32">
        <f t="shared" si="134"/>
        <v>0</v>
      </c>
      <c r="BU16" s="158"/>
      <c r="BV16" s="32">
        <f t="shared" si="135"/>
        <v>0</v>
      </c>
      <c r="BW16" s="91">
        <f t="shared" si="136"/>
        <v>0</v>
      </c>
      <c r="BX16" s="91">
        <f t="shared" si="136"/>
        <v>0</v>
      </c>
      <c r="BY16" s="152"/>
      <c r="BZ16" s="32">
        <f t="shared" si="137"/>
        <v>0</v>
      </c>
      <c r="CA16" s="152"/>
      <c r="CB16" s="32">
        <f t="shared" si="138"/>
        <v>0</v>
      </c>
      <c r="CC16" s="152"/>
      <c r="CD16" s="32">
        <f t="shared" si="139"/>
        <v>0</v>
      </c>
      <c r="CE16" s="91">
        <f t="shared" si="140"/>
        <v>0</v>
      </c>
      <c r="CF16" s="91">
        <f t="shared" si="140"/>
        <v>0</v>
      </c>
      <c r="CG16" s="152">
        <v>5.76</v>
      </c>
      <c r="CH16" s="32">
        <f t="shared" si="141"/>
        <v>0.55296000000000001</v>
      </c>
      <c r="CI16" s="152">
        <v>0.77</v>
      </c>
      <c r="CJ16" s="32">
        <f t="shared" si="142"/>
        <v>7.392E-2</v>
      </c>
      <c r="CK16" s="152">
        <v>0.47</v>
      </c>
      <c r="CL16" s="32">
        <f t="shared" si="143"/>
        <v>4.512E-2</v>
      </c>
      <c r="CM16" s="91">
        <f t="shared" si="144"/>
        <v>6.9999999999999991</v>
      </c>
      <c r="CN16" s="91">
        <f t="shared" si="144"/>
        <v>0.67200000000000004</v>
      </c>
      <c r="CO16" s="152">
        <v>4.76</v>
      </c>
      <c r="CP16" s="32">
        <f t="shared" si="145"/>
        <v>0.45695999999999998</v>
      </c>
      <c r="CQ16" s="152">
        <v>0.77200000000000002</v>
      </c>
      <c r="CR16" s="32">
        <f t="shared" si="146"/>
        <v>7.4111999999999997E-2</v>
      </c>
      <c r="CS16" s="152">
        <v>0.46700000000000003</v>
      </c>
      <c r="CT16" s="32">
        <f t="shared" si="147"/>
        <v>4.4832000000000004E-2</v>
      </c>
      <c r="CU16" s="91">
        <f t="shared" si="148"/>
        <v>5.9989999999999997</v>
      </c>
      <c r="CV16" s="91">
        <f t="shared" si="148"/>
        <v>0.57590399999999997</v>
      </c>
      <c r="CW16" s="152">
        <v>6</v>
      </c>
      <c r="CX16" s="32">
        <f t="shared" si="149"/>
        <v>0.57600000000000007</v>
      </c>
      <c r="CY16" s="152">
        <v>1</v>
      </c>
      <c r="CZ16" s="32">
        <f t="shared" si="150"/>
        <v>9.6000000000000002E-2</v>
      </c>
      <c r="DA16" s="152">
        <v>1</v>
      </c>
      <c r="DB16" s="32">
        <f t="shared" si="151"/>
        <v>9.6000000000000002E-2</v>
      </c>
      <c r="DC16" s="91">
        <f t="shared" si="152"/>
        <v>8</v>
      </c>
      <c r="DD16" s="91">
        <f t="shared" si="152"/>
        <v>0.76800000000000002</v>
      </c>
      <c r="DE16" s="159">
        <v>10.52</v>
      </c>
      <c r="DF16" s="32">
        <f t="shared" si="153"/>
        <v>1.0099199999999999</v>
      </c>
      <c r="DG16" s="159">
        <v>1.54</v>
      </c>
      <c r="DH16" s="32">
        <f t="shared" si="154"/>
        <v>0.14784</v>
      </c>
      <c r="DI16" s="159">
        <v>0.94</v>
      </c>
      <c r="DJ16" s="32">
        <f t="shared" si="155"/>
        <v>9.0240000000000001E-2</v>
      </c>
      <c r="DK16" s="91">
        <f t="shared" si="156"/>
        <v>12.999999999999998</v>
      </c>
      <c r="DL16" s="91">
        <f t="shared" si="156"/>
        <v>1.248</v>
      </c>
      <c r="DM16" s="159">
        <v>12.1</v>
      </c>
      <c r="DN16" s="32">
        <f t="shared" si="157"/>
        <v>1.1616</v>
      </c>
      <c r="DO16" s="159">
        <v>1.54</v>
      </c>
      <c r="DP16" s="32">
        <f t="shared" si="158"/>
        <v>0.14784</v>
      </c>
      <c r="DQ16" s="159">
        <v>0.94</v>
      </c>
      <c r="DR16" s="32">
        <f t="shared" si="159"/>
        <v>9.0240000000000001E-2</v>
      </c>
      <c r="DS16" s="91">
        <f t="shared" si="160"/>
        <v>14.58</v>
      </c>
      <c r="DT16" s="91">
        <f t="shared" si="160"/>
        <v>1.39968</v>
      </c>
      <c r="DU16" s="152">
        <v>12</v>
      </c>
      <c r="DV16" s="32">
        <f t="shared" si="161"/>
        <v>1.1520000000000001</v>
      </c>
      <c r="DW16" s="152">
        <v>2.0699999999999998</v>
      </c>
      <c r="DX16" s="32">
        <f t="shared" si="162"/>
        <v>0.19871999999999998</v>
      </c>
      <c r="DY16" s="152">
        <v>0.93400000000000005</v>
      </c>
      <c r="DZ16" s="32">
        <f t="shared" si="163"/>
        <v>8.9664000000000008E-2</v>
      </c>
      <c r="EA16" s="91">
        <f t="shared" si="164"/>
        <v>15.004</v>
      </c>
      <c r="EB16" s="91">
        <f t="shared" si="164"/>
        <v>1.4403840000000001</v>
      </c>
      <c r="EC16" s="158">
        <v>20.58</v>
      </c>
      <c r="ED16" s="32">
        <f t="shared" si="165"/>
        <v>1.9756799999999999</v>
      </c>
      <c r="EE16" s="158">
        <v>2.3159999999999998</v>
      </c>
      <c r="EF16" s="32">
        <f t="shared" si="166"/>
        <v>0.22233599999999998</v>
      </c>
      <c r="EG16" s="158">
        <v>1.4</v>
      </c>
      <c r="EH16" s="32">
        <f t="shared" si="167"/>
        <v>0.13439999999999999</v>
      </c>
      <c r="EI16" s="91">
        <f t="shared" si="168"/>
        <v>24.295999999999996</v>
      </c>
      <c r="EJ16" s="91">
        <f t="shared" si="168"/>
        <v>2.3324159999999998</v>
      </c>
      <c r="EK16" s="152">
        <v>21.13</v>
      </c>
      <c r="EL16" s="32">
        <f t="shared" si="169"/>
        <v>2.0284800000000001</v>
      </c>
      <c r="EM16" s="152">
        <v>2.5</v>
      </c>
      <c r="EN16" s="32">
        <f t="shared" si="170"/>
        <v>0.24</v>
      </c>
      <c r="EO16" s="152">
        <v>1.87</v>
      </c>
      <c r="EP16" s="32">
        <f t="shared" si="171"/>
        <v>0.17952000000000001</v>
      </c>
      <c r="EQ16" s="91">
        <f t="shared" si="172"/>
        <v>25.5</v>
      </c>
      <c r="ER16" s="91">
        <f t="shared" si="172"/>
        <v>2.4480000000000004</v>
      </c>
      <c r="ES16" s="152">
        <v>28.57</v>
      </c>
      <c r="ET16" s="32">
        <f t="shared" si="173"/>
        <v>2.7427200000000003</v>
      </c>
      <c r="EU16" s="152">
        <v>4</v>
      </c>
      <c r="EV16" s="32">
        <f t="shared" si="174"/>
        <v>0.38400000000000001</v>
      </c>
      <c r="EW16" s="152">
        <v>2</v>
      </c>
      <c r="EX16" s="32">
        <f t="shared" si="175"/>
        <v>0.192</v>
      </c>
      <c r="EY16" s="91">
        <f t="shared" si="176"/>
        <v>34.57</v>
      </c>
      <c r="EZ16" s="91">
        <f t="shared" si="176"/>
        <v>3.3187200000000003</v>
      </c>
      <c r="FA16" s="213"/>
      <c r="FB16" s="32">
        <f t="shared" si="177"/>
        <v>0</v>
      </c>
      <c r="FC16" s="213"/>
      <c r="FD16" s="32">
        <f t="shared" si="178"/>
        <v>0</v>
      </c>
      <c r="FE16" s="198"/>
      <c r="FF16" s="32">
        <f t="shared" si="179"/>
        <v>0</v>
      </c>
      <c r="FG16" s="91">
        <f t="shared" si="180"/>
        <v>0</v>
      </c>
      <c r="FH16" s="91">
        <f t="shared" si="180"/>
        <v>0</v>
      </c>
      <c r="FI16" s="159">
        <v>41.89</v>
      </c>
      <c r="FJ16" s="32">
        <f t="shared" si="181"/>
        <v>4.0214400000000001</v>
      </c>
      <c r="FK16" s="159">
        <v>4.5</v>
      </c>
      <c r="FL16" s="32">
        <f t="shared" si="182"/>
        <v>0.432</v>
      </c>
      <c r="FM16" s="159">
        <v>2.335</v>
      </c>
      <c r="FN16" s="32">
        <f t="shared" si="183"/>
        <v>0.22416</v>
      </c>
      <c r="FO16" s="91">
        <f t="shared" si="184"/>
        <v>48.725000000000001</v>
      </c>
      <c r="FP16" s="91">
        <f t="shared" si="184"/>
        <v>4.6776000000000009</v>
      </c>
      <c r="FQ16" s="172">
        <v>80.11</v>
      </c>
      <c r="FR16" s="32">
        <f t="shared" si="185"/>
        <v>7.6905600000000005</v>
      </c>
      <c r="FS16" s="172">
        <f>10.44+5.83</f>
        <v>16.27</v>
      </c>
      <c r="FT16" s="32">
        <f t="shared" si="186"/>
        <v>1.56192</v>
      </c>
      <c r="FU16" s="172">
        <v>5</v>
      </c>
      <c r="FV16" s="32">
        <f t="shared" si="187"/>
        <v>0.48</v>
      </c>
      <c r="FW16" s="91">
        <f t="shared" si="188"/>
        <v>101.38</v>
      </c>
      <c r="FX16" s="91">
        <f t="shared" si="188"/>
        <v>9.7324800000000007</v>
      </c>
      <c r="FY16" s="214">
        <v>22.5</v>
      </c>
      <c r="FZ16" s="32">
        <f t="shared" si="189"/>
        <v>2.16</v>
      </c>
      <c r="GA16" s="214">
        <v>3</v>
      </c>
      <c r="GB16" s="32">
        <f t="shared" si="190"/>
        <v>0.28800000000000003</v>
      </c>
      <c r="GC16" s="214">
        <v>1.5</v>
      </c>
      <c r="GD16" s="32">
        <f t="shared" si="191"/>
        <v>0.14400000000000002</v>
      </c>
      <c r="GE16" s="91">
        <f t="shared" si="192"/>
        <v>27</v>
      </c>
      <c r="GF16" s="91">
        <f t="shared" si="192"/>
        <v>2.5920000000000005</v>
      </c>
      <c r="GG16" s="152"/>
      <c r="GH16" s="32">
        <f t="shared" si="193"/>
        <v>0</v>
      </c>
      <c r="GI16" s="152"/>
      <c r="GJ16" s="32">
        <f t="shared" si="194"/>
        <v>0</v>
      </c>
      <c r="GK16" s="152"/>
      <c r="GL16" s="32">
        <f t="shared" si="195"/>
        <v>0</v>
      </c>
      <c r="GM16" s="91">
        <f t="shared" si="196"/>
        <v>0</v>
      </c>
      <c r="GN16" s="91">
        <f t="shared" si="196"/>
        <v>0</v>
      </c>
      <c r="GO16" s="158">
        <v>15.65</v>
      </c>
      <c r="GP16" s="32">
        <f t="shared" si="197"/>
        <v>1.5024</v>
      </c>
      <c r="GQ16" s="158">
        <v>0.31</v>
      </c>
      <c r="GR16" s="32">
        <f t="shared" si="198"/>
        <v>2.9760000000000002E-2</v>
      </c>
      <c r="GS16" s="158">
        <v>0.19</v>
      </c>
      <c r="GT16" s="32">
        <f t="shared" si="199"/>
        <v>1.8239999999999999E-2</v>
      </c>
      <c r="GU16" s="91">
        <f t="shared" si="200"/>
        <v>16.150000000000002</v>
      </c>
      <c r="GV16" s="91">
        <f t="shared" si="200"/>
        <v>1.5504</v>
      </c>
      <c r="GW16" s="152"/>
      <c r="GX16" s="32">
        <f t="shared" si="201"/>
        <v>0</v>
      </c>
      <c r="GY16" s="152"/>
      <c r="GZ16" s="32">
        <f t="shared" si="202"/>
        <v>0</v>
      </c>
      <c r="HA16" s="152"/>
      <c r="HB16" s="32">
        <f t="shared" si="203"/>
        <v>0</v>
      </c>
      <c r="HC16" s="91">
        <f t="shared" si="204"/>
        <v>0</v>
      </c>
      <c r="HD16" s="91">
        <f t="shared" si="204"/>
        <v>0</v>
      </c>
      <c r="HE16" s="152">
        <v>15.32</v>
      </c>
      <c r="HF16" s="32">
        <f t="shared" si="205"/>
        <v>1.47072</v>
      </c>
      <c r="HG16" s="152">
        <v>1.54</v>
      </c>
      <c r="HH16" s="32">
        <f t="shared" si="206"/>
        <v>0.14784</v>
      </c>
      <c r="HI16" s="152">
        <v>0.94</v>
      </c>
      <c r="HJ16" s="32">
        <f t="shared" si="207"/>
        <v>9.0240000000000001E-2</v>
      </c>
      <c r="HK16" s="91">
        <f t="shared" si="208"/>
        <v>17.8</v>
      </c>
      <c r="HL16" s="91">
        <f t="shared" si="208"/>
        <v>1.7088000000000001</v>
      </c>
      <c r="HM16" s="152"/>
      <c r="HN16" s="32">
        <f t="shared" si="209"/>
        <v>0</v>
      </c>
      <c r="HO16" s="152"/>
      <c r="HP16" s="32">
        <f t="shared" si="210"/>
        <v>0</v>
      </c>
      <c r="HQ16" s="152"/>
      <c r="HR16" s="32">
        <f t="shared" si="211"/>
        <v>0</v>
      </c>
      <c r="HS16" s="91">
        <f t="shared" si="212"/>
        <v>0</v>
      </c>
      <c r="HT16" s="91">
        <f t="shared" si="212"/>
        <v>0</v>
      </c>
      <c r="HU16" s="199">
        <v>15.52</v>
      </c>
      <c r="HV16" s="32">
        <f t="shared" si="213"/>
        <v>1.4899199999999999</v>
      </c>
      <c r="HW16" s="199">
        <v>1.54</v>
      </c>
      <c r="HX16" s="32">
        <f t="shared" si="214"/>
        <v>0.14784</v>
      </c>
      <c r="HY16" s="199">
        <v>0.94</v>
      </c>
      <c r="HZ16" s="32">
        <f t="shared" si="215"/>
        <v>9.0240000000000001E-2</v>
      </c>
      <c r="IA16" s="91">
        <f t="shared" si="216"/>
        <v>18</v>
      </c>
      <c r="IB16" s="91">
        <f t="shared" si="216"/>
        <v>1.728</v>
      </c>
      <c r="IC16" s="158"/>
      <c r="ID16" s="32">
        <f t="shared" si="217"/>
        <v>0</v>
      </c>
      <c r="IE16" s="158"/>
      <c r="IF16" s="32">
        <f t="shared" si="218"/>
        <v>0</v>
      </c>
      <c r="IG16" s="158"/>
      <c r="IH16" s="32">
        <f t="shared" si="219"/>
        <v>0</v>
      </c>
      <c r="II16" s="91">
        <f t="shared" si="220"/>
        <v>0</v>
      </c>
      <c r="IJ16" s="91">
        <f t="shared" si="220"/>
        <v>0</v>
      </c>
      <c r="IK16" s="162"/>
      <c r="IL16" s="32">
        <f t="shared" si="221"/>
        <v>0</v>
      </c>
      <c r="IM16" s="162"/>
      <c r="IN16" s="32">
        <f t="shared" si="222"/>
        <v>0</v>
      </c>
      <c r="IO16" s="162"/>
      <c r="IP16" s="32">
        <f t="shared" si="223"/>
        <v>0</v>
      </c>
      <c r="IQ16" s="91">
        <f t="shared" si="224"/>
        <v>0</v>
      </c>
      <c r="IR16" s="91">
        <f t="shared" si="224"/>
        <v>0</v>
      </c>
      <c r="IS16" s="162">
        <f t="shared" si="225"/>
        <v>345.24999999999994</v>
      </c>
      <c r="IT16" s="162">
        <f t="shared" si="225"/>
        <v>33.144000000000005</v>
      </c>
      <c r="IU16" s="162">
        <f t="shared" si="225"/>
        <v>51.613999999999997</v>
      </c>
      <c r="IV16" s="162">
        <f t="shared" si="225"/>
        <v>4.9549440000000002</v>
      </c>
      <c r="IW16" s="162">
        <f t="shared" si="225"/>
        <v>25.136000000000003</v>
      </c>
      <c r="IX16" s="162">
        <f t="shared" si="225"/>
        <v>2.4130560000000001</v>
      </c>
      <c r="IY16" s="162">
        <f t="shared" si="225"/>
        <v>421.99999999999994</v>
      </c>
      <c r="IZ16" s="162">
        <f t="shared" si="225"/>
        <v>40.512000000000008</v>
      </c>
    </row>
    <row r="17" spans="1:260" s="163" customFormat="1" ht="21" customHeight="1" x14ac:dyDescent="0.3">
      <c r="A17" s="17">
        <v>7</v>
      </c>
      <c r="B17" s="18" t="s">
        <v>27</v>
      </c>
      <c r="C17" s="17" t="s">
        <v>16</v>
      </c>
      <c r="D17" s="212">
        <v>0.25440000000000002</v>
      </c>
      <c r="E17" s="152">
        <v>19.3</v>
      </c>
      <c r="F17" s="32">
        <f t="shared" si="102"/>
        <v>4.9099200000000005</v>
      </c>
      <c r="G17" s="152">
        <v>4.0999999999999996</v>
      </c>
      <c r="H17" s="32">
        <f t="shared" si="102"/>
        <v>1.04304</v>
      </c>
      <c r="I17" s="152">
        <v>3</v>
      </c>
      <c r="J17" s="32">
        <f t="shared" si="103"/>
        <v>0.7632000000000001</v>
      </c>
      <c r="K17" s="91">
        <f t="shared" si="104"/>
        <v>26.4</v>
      </c>
      <c r="L17" s="91">
        <f t="shared" si="104"/>
        <v>6.7161600000000012</v>
      </c>
      <c r="M17" s="152">
        <v>4</v>
      </c>
      <c r="N17" s="32">
        <f t="shared" si="105"/>
        <v>1.0176000000000001</v>
      </c>
      <c r="O17" s="152">
        <v>1</v>
      </c>
      <c r="P17" s="32">
        <f t="shared" si="106"/>
        <v>0.25440000000000002</v>
      </c>
      <c r="Q17" s="152">
        <v>1</v>
      </c>
      <c r="R17" s="32">
        <f t="shared" si="107"/>
        <v>0.25440000000000002</v>
      </c>
      <c r="S17" s="91">
        <f t="shared" si="108"/>
        <v>6</v>
      </c>
      <c r="T17" s="91">
        <f t="shared" si="108"/>
        <v>1.5264</v>
      </c>
      <c r="U17" s="152">
        <v>1</v>
      </c>
      <c r="V17" s="32">
        <f t="shared" si="109"/>
        <v>0.25440000000000002</v>
      </c>
      <c r="W17" s="152">
        <v>0.4</v>
      </c>
      <c r="X17" s="32">
        <f t="shared" si="110"/>
        <v>0.10176000000000002</v>
      </c>
      <c r="Y17" s="152">
        <v>0.2</v>
      </c>
      <c r="Z17" s="32">
        <f t="shared" si="111"/>
        <v>5.0880000000000009E-2</v>
      </c>
      <c r="AA17" s="91">
        <f t="shared" si="112"/>
        <v>1.5999999999999999</v>
      </c>
      <c r="AB17" s="91">
        <f t="shared" si="112"/>
        <v>0.40704000000000007</v>
      </c>
      <c r="AC17" s="158">
        <v>0</v>
      </c>
      <c r="AD17" s="32">
        <f t="shared" si="113"/>
        <v>0</v>
      </c>
      <c r="AE17" s="158">
        <v>0</v>
      </c>
      <c r="AF17" s="32">
        <f t="shared" si="114"/>
        <v>0</v>
      </c>
      <c r="AG17" s="158">
        <v>0</v>
      </c>
      <c r="AH17" s="32">
        <f t="shared" si="115"/>
        <v>0</v>
      </c>
      <c r="AI17" s="91">
        <f t="shared" si="116"/>
        <v>0</v>
      </c>
      <c r="AJ17" s="91">
        <f t="shared" si="116"/>
        <v>0</v>
      </c>
      <c r="AK17" s="152">
        <v>3</v>
      </c>
      <c r="AL17" s="32">
        <f t="shared" si="117"/>
        <v>0.7632000000000001</v>
      </c>
      <c r="AM17" s="152">
        <v>0.5</v>
      </c>
      <c r="AN17" s="32">
        <f t="shared" si="118"/>
        <v>0.12720000000000001</v>
      </c>
      <c r="AO17" s="152">
        <v>0.5</v>
      </c>
      <c r="AP17" s="32">
        <f t="shared" si="119"/>
        <v>0.12720000000000001</v>
      </c>
      <c r="AQ17" s="91">
        <f t="shared" si="120"/>
        <v>4</v>
      </c>
      <c r="AR17" s="91">
        <f t="shared" si="120"/>
        <v>1.0176000000000001</v>
      </c>
      <c r="AS17" s="152">
        <v>7</v>
      </c>
      <c r="AT17" s="32">
        <f t="shared" si="121"/>
        <v>1.7808000000000002</v>
      </c>
      <c r="AU17" s="152">
        <v>1.5</v>
      </c>
      <c r="AV17" s="32">
        <f t="shared" si="122"/>
        <v>0.38160000000000005</v>
      </c>
      <c r="AW17" s="152">
        <v>1.5</v>
      </c>
      <c r="AX17" s="32">
        <f t="shared" si="123"/>
        <v>0.38160000000000005</v>
      </c>
      <c r="AY17" s="91">
        <f t="shared" si="124"/>
        <v>10</v>
      </c>
      <c r="AZ17" s="91">
        <f t="shared" si="124"/>
        <v>2.5440000000000005</v>
      </c>
      <c r="BA17" s="152"/>
      <c r="BB17" s="32">
        <f t="shared" si="125"/>
        <v>0</v>
      </c>
      <c r="BC17" s="152"/>
      <c r="BD17" s="32">
        <f t="shared" si="126"/>
        <v>0</v>
      </c>
      <c r="BE17" s="152"/>
      <c r="BF17" s="32">
        <f t="shared" si="127"/>
        <v>0</v>
      </c>
      <c r="BG17" s="91">
        <f t="shared" si="128"/>
        <v>0</v>
      </c>
      <c r="BH17" s="91">
        <f t="shared" si="128"/>
        <v>0</v>
      </c>
      <c r="BI17" s="152">
        <v>7.5220000000000002</v>
      </c>
      <c r="BJ17" s="32">
        <f t="shared" si="129"/>
        <v>1.9135968000000001</v>
      </c>
      <c r="BK17" s="152">
        <v>1.5439999999999998</v>
      </c>
      <c r="BL17" s="32">
        <f t="shared" si="130"/>
        <v>0.39279359999999997</v>
      </c>
      <c r="BM17" s="152">
        <v>0.93399999999999994</v>
      </c>
      <c r="BN17" s="32">
        <f t="shared" si="131"/>
        <v>0.2376096</v>
      </c>
      <c r="BO17" s="91">
        <f t="shared" si="132"/>
        <v>10</v>
      </c>
      <c r="BP17" s="91">
        <f t="shared" si="132"/>
        <v>2.544</v>
      </c>
      <c r="BQ17" s="158">
        <v>2</v>
      </c>
      <c r="BR17" s="32">
        <f t="shared" si="133"/>
        <v>0.50880000000000003</v>
      </c>
      <c r="BS17" s="158">
        <v>0.8</v>
      </c>
      <c r="BT17" s="32">
        <f t="shared" si="134"/>
        <v>0.20352000000000003</v>
      </c>
      <c r="BU17" s="158">
        <v>0.4</v>
      </c>
      <c r="BV17" s="32">
        <f t="shared" si="135"/>
        <v>0.10176000000000002</v>
      </c>
      <c r="BW17" s="91">
        <f t="shared" si="136"/>
        <v>3.1999999999999997</v>
      </c>
      <c r="BX17" s="91">
        <f t="shared" si="136"/>
        <v>0.81408000000000014</v>
      </c>
      <c r="BY17" s="152"/>
      <c r="BZ17" s="32">
        <f t="shared" si="137"/>
        <v>0</v>
      </c>
      <c r="CA17" s="152"/>
      <c r="CB17" s="32">
        <f t="shared" si="138"/>
        <v>0</v>
      </c>
      <c r="CC17" s="152"/>
      <c r="CD17" s="32">
        <f t="shared" si="139"/>
        <v>0</v>
      </c>
      <c r="CE17" s="91">
        <f t="shared" si="140"/>
        <v>0</v>
      </c>
      <c r="CF17" s="91">
        <f t="shared" si="140"/>
        <v>0</v>
      </c>
      <c r="CG17" s="152">
        <v>3.76</v>
      </c>
      <c r="CH17" s="32">
        <f t="shared" si="141"/>
        <v>0.95654399999999995</v>
      </c>
      <c r="CI17" s="152">
        <v>0.77</v>
      </c>
      <c r="CJ17" s="32">
        <f t="shared" si="142"/>
        <v>0.19588800000000001</v>
      </c>
      <c r="CK17" s="152">
        <v>0.47</v>
      </c>
      <c r="CL17" s="32">
        <f t="shared" si="143"/>
        <v>0.11956799999999999</v>
      </c>
      <c r="CM17" s="91">
        <f t="shared" si="144"/>
        <v>4.9999999999999991</v>
      </c>
      <c r="CN17" s="91">
        <f t="shared" si="144"/>
        <v>1.2719999999999998</v>
      </c>
      <c r="CO17" s="152">
        <v>2</v>
      </c>
      <c r="CP17" s="32">
        <f t="shared" si="145"/>
        <v>0.50880000000000003</v>
      </c>
      <c r="CQ17" s="152">
        <v>0.5</v>
      </c>
      <c r="CR17" s="32">
        <f t="shared" si="146"/>
        <v>0.12720000000000001</v>
      </c>
      <c r="CS17" s="152">
        <v>0.5</v>
      </c>
      <c r="CT17" s="32">
        <f t="shared" si="147"/>
        <v>0.12720000000000001</v>
      </c>
      <c r="CU17" s="91">
        <f t="shared" si="148"/>
        <v>3</v>
      </c>
      <c r="CV17" s="91">
        <f t="shared" si="148"/>
        <v>0.76319999999999999</v>
      </c>
      <c r="CW17" s="152">
        <v>5</v>
      </c>
      <c r="CX17" s="32">
        <f t="shared" si="149"/>
        <v>1.272</v>
      </c>
      <c r="CY17" s="152"/>
      <c r="CZ17" s="32">
        <f t="shared" si="150"/>
        <v>0</v>
      </c>
      <c r="DA17" s="152"/>
      <c r="DB17" s="32">
        <f t="shared" si="151"/>
        <v>0</v>
      </c>
      <c r="DC17" s="91">
        <f t="shared" si="152"/>
        <v>5</v>
      </c>
      <c r="DD17" s="91">
        <f t="shared" si="152"/>
        <v>1.272</v>
      </c>
      <c r="DE17" s="159">
        <v>0</v>
      </c>
      <c r="DF17" s="32">
        <f t="shared" si="153"/>
        <v>0</v>
      </c>
      <c r="DG17" s="159">
        <v>0</v>
      </c>
      <c r="DH17" s="32">
        <f t="shared" si="154"/>
        <v>0</v>
      </c>
      <c r="DI17" s="159">
        <v>0</v>
      </c>
      <c r="DJ17" s="32">
        <f t="shared" si="155"/>
        <v>0</v>
      </c>
      <c r="DK17" s="91">
        <f t="shared" si="156"/>
        <v>0</v>
      </c>
      <c r="DL17" s="91">
        <f t="shared" si="156"/>
        <v>0</v>
      </c>
      <c r="DM17" s="159">
        <v>2.6</v>
      </c>
      <c r="DN17" s="32">
        <f t="shared" si="157"/>
        <v>0.66144000000000003</v>
      </c>
      <c r="DO17" s="159">
        <v>0.4</v>
      </c>
      <c r="DP17" s="32">
        <f t="shared" si="158"/>
        <v>0.10176000000000002</v>
      </c>
      <c r="DQ17" s="159">
        <v>0</v>
      </c>
      <c r="DR17" s="32">
        <f t="shared" si="159"/>
        <v>0</v>
      </c>
      <c r="DS17" s="91">
        <f t="shared" si="160"/>
        <v>3</v>
      </c>
      <c r="DT17" s="91">
        <f t="shared" si="160"/>
        <v>0.7632000000000001</v>
      </c>
      <c r="DU17" s="152"/>
      <c r="DV17" s="32">
        <f t="shared" si="161"/>
        <v>0</v>
      </c>
      <c r="DW17" s="152"/>
      <c r="DX17" s="32">
        <f t="shared" si="162"/>
        <v>0</v>
      </c>
      <c r="DY17" s="152"/>
      <c r="DZ17" s="32">
        <f t="shared" si="163"/>
        <v>0</v>
      </c>
      <c r="EA17" s="91">
        <f t="shared" si="164"/>
        <v>0</v>
      </c>
      <c r="EB17" s="91">
        <f t="shared" si="164"/>
        <v>0</v>
      </c>
      <c r="EC17" s="158">
        <v>19</v>
      </c>
      <c r="ED17" s="32">
        <f t="shared" si="165"/>
        <v>4.8336000000000006</v>
      </c>
      <c r="EE17" s="158">
        <v>4</v>
      </c>
      <c r="EF17" s="32">
        <f t="shared" si="166"/>
        <v>1.0176000000000001</v>
      </c>
      <c r="EG17" s="158">
        <v>2</v>
      </c>
      <c r="EH17" s="32">
        <f t="shared" si="167"/>
        <v>0.50880000000000003</v>
      </c>
      <c r="EI17" s="91">
        <f t="shared" si="168"/>
        <v>25</v>
      </c>
      <c r="EJ17" s="91">
        <f t="shared" si="168"/>
        <v>6.36</v>
      </c>
      <c r="EK17" s="152">
        <v>6</v>
      </c>
      <c r="EL17" s="32">
        <f t="shared" si="169"/>
        <v>1.5264000000000002</v>
      </c>
      <c r="EM17" s="152">
        <v>2</v>
      </c>
      <c r="EN17" s="32">
        <f t="shared" si="170"/>
        <v>0.50880000000000003</v>
      </c>
      <c r="EO17" s="152">
        <v>2</v>
      </c>
      <c r="EP17" s="32">
        <f t="shared" si="171"/>
        <v>0.50880000000000003</v>
      </c>
      <c r="EQ17" s="91">
        <f t="shared" si="172"/>
        <v>10</v>
      </c>
      <c r="ER17" s="91">
        <f t="shared" si="172"/>
        <v>2.544</v>
      </c>
      <c r="ES17" s="152">
        <v>15</v>
      </c>
      <c r="ET17" s="32">
        <f t="shared" si="173"/>
        <v>3.8160000000000003</v>
      </c>
      <c r="EU17" s="152">
        <v>4</v>
      </c>
      <c r="EV17" s="32">
        <f t="shared" si="174"/>
        <v>1.0176000000000001</v>
      </c>
      <c r="EW17" s="152">
        <v>1</v>
      </c>
      <c r="EX17" s="32">
        <f t="shared" si="175"/>
        <v>0.25440000000000002</v>
      </c>
      <c r="EY17" s="91">
        <f t="shared" si="176"/>
        <v>20</v>
      </c>
      <c r="EZ17" s="91">
        <f t="shared" si="176"/>
        <v>5.088000000000001</v>
      </c>
      <c r="FA17" s="213">
        <v>1</v>
      </c>
      <c r="FB17" s="32">
        <f t="shared" si="177"/>
        <v>0.25440000000000002</v>
      </c>
      <c r="FC17" s="213">
        <v>1</v>
      </c>
      <c r="FD17" s="32">
        <f t="shared" si="178"/>
        <v>0.25440000000000002</v>
      </c>
      <c r="FE17" s="198">
        <v>1</v>
      </c>
      <c r="FF17" s="32">
        <f t="shared" si="179"/>
        <v>0.25440000000000002</v>
      </c>
      <c r="FG17" s="91">
        <f t="shared" si="180"/>
        <v>3</v>
      </c>
      <c r="FH17" s="91">
        <f t="shared" si="180"/>
        <v>0.7632000000000001</v>
      </c>
      <c r="FI17" s="159">
        <v>11</v>
      </c>
      <c r="FJ17" s="32">
        <f t="shared" si="181"/>
        <v>2.7984</v>
      </c>
      <c r="FK17" s="159">
        <v>2</v>
      </c>
      <c r="FL17" s="32">
        <f t="shared" si="182"/>
        <v>0.50880000000000003</v>
      </c>
      <c r="FM17" s="159">
        <v>1</v>
      </c>
      <c r="FN17" s="32">
        <f t="shared" si="183"/>
        <v>0.25440000000000002</v>
      </c>
      <c r="FO17" s="91">
        <f t="shared" si="184"/>
        <v>14</v>
      </c>
      <c r="FP17" s="91">
        <f t="shared" si="184"/>
        <v>3.5615999999999999</v>
      </c>
      <c r="FQ17" s="172">
        <v>0</v>
      </c>
      <c r="FR17" s="32">
        <f t="shared" si="185"/>
        <v>0</v>
      </c>
      <c r="FS17" s="172">
        <v>0</v>
      </c>
      <c r="FT17" s="32">
        <f t="shared" si="186"/>
        <v>0</v>
      </c>
      <c r="FU17" s="172">
        <v>0</v>
      </c>
      <c r="FV17" s="32">
        <f t="shared" si="187"/>
        <v>0</v>
      </c>
      <c r="FW17" s="91">
        <f t="shared" si="188"/>
        <v>0</v>
      </c>
      <c r="FX17" s="91">
        <f t="shared" si="188"/>
        <v>0</v>
      </c>
      <c r="FY17" s="214">
        <f>20.31+0.17</f>
        <v>20.48</v>
      </c>
      <c r="FZ17" s="32">
        <f t="shared" si="189"/>
        <v>5.2101120000000005</v>
      </c>
      <c r="GA17" s="214">
        <v>4</v>
      </c>
      <c r="GB17" s="32">
        <f t="shared" si="190"/>
        <v>1.0176000000000001</v>
      </c>
      <c r="GC17" s="214">
        <v>2.5217999999999998</v>
      </c>
      <c r="GD17" s="32">
        <f t="shared" si="191"/>
        <v>0.64154591999999999</v>
      </c>
      <c r="GE17" s="91">
        <f t="shared" si="192"/>
        <v>27.001799999999999</v>
      </c>
      <c r="GF17" s="91">
        <f t="shared" si="192"/>
        <v>6.8692579200000008</v>
      </c>
      <c r="GG17" s="152"/>
      <c r="GH17" s="32">
        <f t="shared" si="193"/>
        <v>0</v>
      </c>
      <c r="GI17" s="152">
        <v>0</v>
      </c>
      <c r="GJ17" s="32">
        <f t="shared" si="194"/>
        <v>0</v>
      </c>
      <c r="GK17" s="152">
        <v>0</v>
      </c>
      <c r="GL17" s="32">
        <f t="shared" si="195"/>
        <v>0</v>
      </c>
      <c r="GM17" s="91">
        <f t="shared" si="196"/>
        <v>0</v>
      </c>
      <c r="GN17" s="91">
        <f t="shared" si="196"/>
        <v>0</v>
      </c>
      <c r="GO17" s="158">
        <v>2</v>
      </c>
      <c r="GP17" s="32">
        <f t="shared" si="197"/>
        <v>0.50880000000000003</v>
      </c>
      <c r="GQ17" s="158">
        <v>1</v>
      </c>
      <c r="GR17" s="32">
        <f t="shared" si="198"/>
        <v>0.25440000000000002</v>
      </c>
      <c r="GS17" s="158">
        <v>1</v>
      </c>
      <c r="GT17" s="32">
        <f t="shared" si="199"/>
        <v>0.25440000000000002</v>
      </c>
      <c r="GU17" s="91">
        <f t="shared" si="200"/>
        <v>4</v>
      </c>
      <c r="GV17" s="91">
        <f t="shared" si="200"/>
        <v>1.0176000000000001</v>
      </c>
      <c r="GW17" s="152">
        <v>4</v>
      </c>
      <c r="GX17" s="32">
        <f t="shared" si="201"/>
        <v>1.0176000000000001</v>
      </c>
      <c r="GY17" s="152">
        <v>1</v>
      </c>
      <c r="GZ17" s="32">
        <f t="shared" si="202"/>
        <v>0.25440000000000002</v>
      </c>
      <c r="HA17" s="152"/>
      <c r="HB17" s="32">
        <f t="shared" si="203"/>
        <v>0</v>
      </c>
      <c r="HC17" s="91">
        <f t="shared" si="204"/>
        <v>5</v>
      </c>
      <c r="HD17" s="91">
        <f t="shared" si="204"/>
        <v>1.272</v>
      </c>
      <c r="HE17" s="152">
        <v>3</v>
      </c>
      <c r="HF17" s="32">
        <f t="shared" si="205"/>
        <v>0.7632000000000001</v>
      </c>
      <c r="HG17" s="152">
        <v>1</v>
      </c>
      <c r="HH17" s="32">
        <f t="shared" si="206"/>
        <v>0.25440000000000002</v>
      </c>
      <c r="HI17" s="152">
        <v>1</v>
      </c>
      <c r="HJ17" s="32">
        <f t="shared" si="207"/>
        <v>0.25440000000000002</v>
      </c>
      <c r="HK17" s="91">
        <f t="shared" si="208"/>
        <v>5</v>
      </c>
      <c r="HL17" s="91">
        <f t="shared" si="208"/>
        <v>1.272</v>
      </c>
      <c r="HM17" s="152">
        <v>3.8</v>
      </c>
      <c r="HN17" s="32">
        <f t="shared" si="209"/>
        <v>0.96672000000000002</v>
      </c>
      <c r="HO17" s="152">
        <v>0.6</v>
      </c>
      <c r="HP17" s="32">
        <f t="shared" si="210"/>
        <v>0.15264</v>
      </c>
      <c r="HQ17" s="152">
        <v>0.4</v>
      </c>
      <c r="HR17" s="32">
        <f t="shared" si="211"/>
        <v>0.10176000000000002</v>
      </c>
      <c r="HS17" s="91">
        <f t="shared" si="212"/>
        <v>4.8</v>
      </c>
      <c r="HT17" s="91">
        <f t="shared" si="212"/>
        <v>1.22112</v>
      </c>
      <c r="HU17" s="199">
        <f>7.522+0.43</f>
        <v>7.952</v>
      </c>
      <c r="HV17" s="32">
        <f t="shared" si="213"/>
        <v>2.0229888000000003</v>
      </c>
      <c r="HW17" s="199">
        <v>1.5439999999999998</v>
      </c>
      <c r="HX17" s="32">
        <f t="shared" si="214"/>
        <v>0.39279359999999997</v>
      </c>
      <c r="HY17" s="199">
        <v>0.5</v>
      </c>
      <c r="HZ17" s="32">
        <f t="shared" si="215"/>
        <v>0.12720000000000001</v>
      </c>
      <c r="IA17" s="91">
        <f t="shared" si="216"/>
        <v>9.9960000000000004</v>
      </c>
      <c r="IB17" s="91">
        <f t="shared" si="216"/>
        <v>2.5429824000000005</v>
      </c>
      <c r="IC17" s="152">
        <v>0</v>
      </c>
      <c r="ID17" s="32">
        <f t="shared" si="217"/>
        <v>0</v>
      </c>
      <c r="IE17" s="152">
        <v>0</v>
      </c>
      <c r="IF17" s="32">
        <f t="shared" si="218"/>
        <v>0</v>
      </c>
      <c r="IG17" s="152">
        <v>0</v>
      </c>
      <c r="IH17" s="32">
        <f t="shared" si="219"/>
        <v>0</v>
      </c>
      <c r="II17" s="91">
        <f t="shared" si="220"/>
        <v>0</v>
      </c>
      <c r="IJ17" s="91">
        <f t="shared" si="220"/>
        <v>0</v>
      </c>
      <c r="IK17" s="162"/>
      <c r="IL17" s="32">
        <f t="shared" si="221"/>
        <v>0</v>
      </c>
      <c r="IM17" s="162"/>
      <c r="IN17" s="32">
        <f t="shared" si="222"/>
        <v>0</v>
      </c>
      <c r="IO17" s="162"/>
      <c r="IP17" s="32">
        <f t="shared" si="223"/>
        <v>0</v>
      </c>
      <c r="IQ17" s="91">
        <f t="shared" si="224"/>
        <v>0</v>
      </c>
      <c r="IR17" s="91">
        <f t="shared" si="224"/>
        <v>0</v>
      </c>
      <c r="IS17" s="162">
        <f t="shared" si="225"/>
        <v>150.41399999999999</v>
      </c>
      <c r="IT17" s="162">
        <f t="shared" si="225"/>
        <v>38.265321600000007</v>
      </c>
      <c r="IU17" s="162">
        <f t="shared" si="225"/>
        <v>33.658000000000001</v>
      </c>
      <c r="IV17" s="162">
        <f t="shared" si="225"/>
        <v>8.5625952000000005</v>
      </c>
      <c r="IW17" s="162">
        <f t="shared" si="225"/>
        <v>20.925799999999999</v>
      </c>
      <c r="IX17" s="162">
        <f t="shared" si="225"/>
        <v>5.3235235200000011</v>
      </c>
      <c r="IY17" s="162">
        <f t="shared" si="225"/>
        <v>204.99780000000001</v>
      </c>
      <c r="IZ17" s="162">
        <f t="shared" si="225"/>
        <v>52.151440319999999</v>
      </c>
    </row>
    <row r="18" spans="1:260" s="163" customFormat="1" ht="21" customHeight="1" x14ac:dyDescent="0.3">
      <c r="A18" s="17">
        <v>8</v>
      </c>
      <c r="B18" s="18" t="s">
        <v>26</v>
      </c>
      <c r="C18" s="17" t="s">
        <v>16</v>
      </c>
      <c r="D18" s="212">
        <v>0.19919999999999999</v>
      </c>
      <c r="E18" s="152"/>
      <c r="F18" s="32">
        <f t="shared" si="102"/>
        <v>0</v>
      </c>
      <c r="G18" s="152"/>
      <c r="H18" s="32">
        <f t="shared" si="102"/>
        <v>0</v>
      </c>
      <c r="I18" s="152"/>
      <c r="J18" s="32">
        <f t="shared" si="103"/>
        <v>0</v>
      </c>
      <c r="K18" s="91">
        <f t="shared" si="104"/>
        <v>0</v>
      </c>
      <c r="L18" s="91">
        <f t="shared" si="104"/>
        <v>0</v>
      </c>
      <c r="M18" s="152"/>
      <c r="N18" s="32">
        <f t="shared" si="105"/>
        <v>0</v>
      </c>
      <c r="O18" s="152"/>
      <c r="P18" s="32">
        <f t="shared" si="106"/>
        <v>0</v>
      </c>
      <c r="Q18" s="152"/>
      <c r="R18" s="32">
        <f t="shared" si="107"/>
        <v>0</v>
      </c>
      <c r="S18" s="91">
        <f t="shared" si="108"/>
        <v>0</v>
      </c>
      <c r="T18" s="91">
        <f t="shared" si="108"/>
        <v>0</v>
      </c>
      <c r="U18" s="152">
        <v>0</v>
      </c>
      <c r="V18" s="32">
        <f t="shared" si="109"/>
        <v>0</v>
      </c>
      <c r="W18" s="152">
        <v>0</v>
      </c>
      <c r="X18" s="32">
        <f t="shared" si="110"/>
        <v>0</v>
      </c>
      <c r="Y18" s="152">
        <v>0</v>
      </c>
      <c r="Z18" s="32">
        <f t="shared" si="111"/>
        <v>0</v>
      </c>
      <c r="AA18" s="91">
        <f t="shared" si="112"/>
        <v>0</v>
      </c>
      <c r="AB18" s="91">
        <f t="shared" si="112"/>
        <v>0</v>
      </c>
      <c r="AC18" s="158">
        <v>0</v>
      </c>
      <c r="AD18" s="32">
        <f t="shared" si="113"/>
        <v>0</v>
      </c>
      <c r="AE18" s="158">
        <v>0</v>
      </c>
      <c r="AF18" s="32">
        <f t="shared" si="114"/>
        <v>0</v>
      </c>
      <c r="AG18" s="158">
        <v>0</v>
      </c>
      <c r="AH18" s="32">
        <f t="shared" si="115"/>
        <v>0</v>
      </c>
      <c r="AI18" s="91">
        <f t="shared" si="116"/>
        <v>0</v>
      </c>
      <c r="AJ18" s="91">
        <f t="shared" si="116"/>
        <v>0</v>
      </c>
      <c r="AK18" s="152">
        <v>0</v>
      </c>
      <c r="AL18" s="32">
        <f t="shared" si="117"/>
        <v>0</v>
      </c>
      <c r="AM18" s="152">
        <v>0</v>
      </c>
      <c r="AN18" s="32">
        <f t="shared" si="118"/>
        <v>0</v>
      </c>
      <c r="AO18" s="152">
        <v>0</v>
      </c>
      <c r="AP18" s="32">
        <f t="shared" si="119"/>
        <v>0</v>
      </c>
      <c r="AQ18" s="91">
        <f t="shared" si="120"/>
        <v>0</v>
      </c>
      <c r="AR18" s="91">
        <f t="shared" si="120"/>
        <v>0</v>
      </c>
      <c r="AS18" s="152">
        <v>4</v>
      </c>
      <c r="AT18" s="32">
        <f t="shared" si="121"/>
        <v>0.79679999999999995</v>
      </c>
      <c r="AU18" s="152">
        <v>1.5</v>
      </c>
      <c r="AV18" s="32">
        <f t="shared" si="122"/>
        <v>0.29879999999999995</v>
      </c>
      <c r="AW18" s="152">
        <v>1.5</v>
      </c>
      <c r="AX18" s="32">
        <f t="shared" si="123"/>
        <v>0.29879999999999995</v>
      </c>
      <c r="AY18" s="91">
        <f t="shared" si="124"/>
        <v>7</v>
      </c>
      <c r="AZ18" s="91">
        <f t="shared" si="124"/>
        <v>1.3943999999999999</v>
      </c>
      <c r="BA18" s="152"/>
      <c r="BB18" s="32">
        <f t="shared" si="125"/>
        <v>0</v>
      </c>
      <c r="BC18" s="152"/>
      <c r="BD18" s="32">
        <f t="shared" si="126"/>
        <v>0</v>
      </c>
      <c r="BE18" s="152"/>
      <c r="BF18" s="32">
        <f t="shared" si="127"/>
        <v>0</v>
      </c>
      <c r="BG18" s="91">
        <f t="shared" si="128"/>
        <v>0</v>
      </c>
      <c r="BH18" s="91">
        <f t="shared" si="128"/>
        <v>0</v>
      </c>
      <c r="BI18" s="152">
        <v>0</v>
      </c>
      <c r="BJ18" s="32">
        <f t="shared" si="129"/>
        <v>0</v>
      </c>
      <c r="BK18" s="152">
        <v>0</v>
      </c>
      <c r="BL18" s="32">
        <f t="shared" si="130"/>
        <v>0</v>
      </c>
      <c r="BM18" s="152">
        <v>0</v>
      </c>
      <c r="BN18" s="32">
        <f t="shared" si="131"/>
        <v>0</v>
      </c>
      <c r="BO18" s="91">
        <f t="shared" si="132"/>
        <v>0</v>
      </c>
      <c r="BP18" s="91">
        <f t="shared" si="132"/>
        <v>0</v>
      </c>
      <c r="BQ18" s="158"/>
      <c r="BR18" s="32">
        <f t="shared" si="133"/>
        <v>0</v>
      </c>
      <c r="BS18" s="158"/>
      <c r="BT18" s="32">
        <f t="shared" si="134"/>
        <v>0</v>
      </c>
      <c r="BU18" s="158"/>
      <c r="BV18" s="32">
        <f t="shared" si="135"/>
        <v>0</v>
      </c>
      <c r="BW18" s="91">
        <f t="shared" si="136"/>
        <v>0</v>
      </c>
      <c r="BX18" s="91">
        <f t="shared" si="136"/>
        <v>0</v>
      </c>
      <c r="BY18" s="152"/>
      <c r="BZ18" s="32">
        <f t="shared" si="137"/>
        <v>0</v>
      </c>
      <c r="CA18" s="152"/>
      <c r="CB18" s="32">
        <f t="shared" si="138"/>
        <v>0</v>
      </c>
      <c r="CC18" s="152"/>
      <c r="CD18" s="32">
        <f t="shared" si="139"/>
        <v>0</v>
      </c>
      <c r="CE18" s="91">
        <f t="shared" si="140"/>
        <v>0</v>
      </c>
      <c r="CF18" s="91">
        <f t="shared" si="140"/>
        <v>0</v>
      </c>
      <c r="CG18" s="152">
        <v>0</v>
      </c>
      <c r="CH18" s="32">
        <f t="shared" si="141"/>
        <v>0</v>
      </c>
      <c r="CI18" s="152">
        <v>0</v>
      </c>
      <c r="CJ18" s="32">
        <f t="shared" si="142"/>
        <v>0</v>
      </c>
      <c r="CK18" s="152">
        <v>0</v>
      </c>
      <c r="CL18" s="32">
        <f t="shared" si="143"/>
        <v>0</v>
      </c>
      <c r="CM18" s="91">
        <f t="shared" si="144"/>
        <v>0</v>
      </c>
      <c r="CN18" s="91">
        <f t="shared" si="144"/>
        <v>0</v>
      </c>
      <c r="CO18" s="152"/>
      <c r="CP18" s="32">
        <f t="shared" si="145"/>
        <v>0</v>
      </c>
      <c r="CQ18" s="152"/>
      <c r="CR18" s="32">
        <f t="shared" si="146"/>
        <v>0</v>
      </c>
      <c r="CS18" s="152"/>
      <c r="CT18" s="32">
        <f t="shared" si="147"/>
        <v>0</v>
      </c>
      <c r="CU18" s="91">
        <f t="shared" si="148"/>
        <v>0</v>
      </c>
      <c r="CV18" s="91">
        <f t="shared" si="148"/>
        <v>0</v>
      </c>
      <c r="CW18" s="152"/>
      <c r="CX18" s="32">
        <f t="shared" si="149"/>
        <v>0</v>
      </c>
      <c r="CY18" s="152"/>
      <c r="CZ18" s="32">
        <f t="shared" si="150"/>
        <v>0</v>
      </c>
      <c r="DA18" s="152"/>
      <c r="DB18" s="32">
        <f t="shared" si="151"/>
        <v>0</v>
      </c>
      <c r="DC18" s="91">
        <f t="shared" si="152"/>
        <v>0</v>
      </c>
      <c r="DD18" s="91">
        <f t="shared" si="152"/>
        <v>0</v>
      </c>
      <c r="DE18" s="159">
        <v>0</v>
      </c>
      <c r="DF18" s="32">
        <f t="shared" si="153"/>
        <v>0</v>
      </c>
      <c r="DG18" s="159">
        <v>0</v>
      </c>
      <c r="DH18" s="32">
        <f t="shared" si="154"/>
        <v>0</v>
      </c>
      <c r="DI18" s="159">
        <v>0</v>
      </c>
      <c r="DJ18" s="32">
        <f t="shared" si="155"/>
        <v>0</v>
      </c>
      <c r="DK18" s="91">
        <f t="shared" si="156"/>
        <v>0</v>
      </c>
      <c r="DL18" s="91">
        <f t="shared" si="156"/>
        <v>0</v>
      </c>
      <c r="DM18" s="159">
        <v>0</v>
      </c>
      <c r="DN18" s="32">
        <f t="shared" si="157"/>
        <v>0</v>
      </c>
      <c r="DO18" s="159">
        <v>0</v>
      </c>
      <c r="DP18" s="32">
        <f t="shared" si="158"/>
        <v>0</v>
      </c>
      <c r="DQ18" s="159">
        <v>0</v>
      </c>
      <c r="DR18" s="32">
        <f t="shared" si="159"/>
        <v>0</v>
      </c>
      <c r="DS18" s="91">
        <f t="shared" si="160"/>
        <v>0</v>
      </c>
      <c r="DT18" s="91">
        <f t="shared" si="160"/>
        <v>0</v>
      </c>
      <c r="DU18" s="152"/>
      <c r="DV18" s="32">
        <f t="shared" si="161"/>
        <v>0</v>
      </c>
      <c r="DW18" s="152"/>
      <c r="DX18" s="32">
        <f t="shared" si="162"/>
        <v>0</v>
      </c>
      <c r="DY18" s="152"/>
      <c r="DZ18" s="32">
        <f t="shared" si="163"/>
        <v>0</v>
      </c>
      <c r="EA18" s="91">
        <f t="shared" si="164"/>
        <v>0</v>
      </c>
      <c r="EB18" s="91">
        <f t="shared" si="164"/>
        <v>0</v>
      </c>
      <c r="EC18" s="158"/>
      <c r="ED18" s="32">
        <f t="shared" si="165"/>
        <v>0</v>
      </c>
      <c r="EE18" s="158"/>
      <c r="EF18" s="32">
        <f t="shared" si="166"/>
        <v>0</v>
      </c>
      <c r="EG18" s="158"/>
      <c r="EH18" s="32">
        <f t="shared" si="167"/>
        <v>0</v>
      </c>
      <c r="EI18" s="91">
        <f t="shared" si="168"/>
        <v>0</v>
      </c>
      <c r="EJ18" s="91">
        <f t="shared" si="168"/>
        <v>0</v>
      </c>
      <c r="EK18" s="152"/>
      <c r="EL18" s="32">
        <f t="shared" si="169"/>
        <v>0</v>
      </c>
      <c r="EM18" s="152"/>
      <c r="EN18" s="32">
        <f t="shared" si="170"/>
        <v>0</v>
      </c>
      <c r="EO18" s="152"/>
      <c r="EP18" s="32">
        <f t="shared" si="171"/>
        <v>0</v>
      </c>
      <c r="EQ18" s="91">
        <f t="shared" si="172"/>
        <v>0</v>
      </c>
      <c r="ER18" s="91">
        <f t="shared" si="172"/>
        <v>0</v>
      </c>
      <c r="ES18" s="152"/>
      <c r="ET18" s="32">
        <f t="shared" si="173"/>
        <v>0</v>
      </c>
      <c r="EU18" s="152"/>
      <c r="EV18" s="32">
        <f t="shared" si="174"/>
        <v>0</v>
      </c>
      <c r="EW18" s="152"/>
      <c r="EX18" s="32">
        <f t="shared" si="175"/>
        <v>0</v>
      </c>
      <c r="EY18" s="91">
        <f t="shared" si="176"/>
        <v>0</v>
      </c>
      <c r="EZ18" s="91">
        <f t="shared" si="176"/>
        <v>0</v>
      </c>
      <c r="FA18" s="159"/>
      <c r="FB18" s="32">
        <f t="shared" si="177"/>
        <v>0</v>
      </c>
      <c r="FC18" s="159"/>
      <c r="FD18" s="32">
        <f t="shared" si="178"/>
        <v>0</v>
      </c>
      <c r="FE18" s="152"/>
      <c r="FF18" s="32">
        <f t="shared" si="179"/>
        <v>0</v>
      </c>
      <c r="FG18" s="91">
        <f t="shared" si="180"/>
        <v>0</v>
      </c>
      <c r="FH18" s="91">
        <f t="shared" si="180"/>
        <v>0</v>
      </c>
      <c r="FI18" s="159">
        <v>5</v>
      </c>
      <c r="FJ18" s="32">
        <f t="shared" si="181"/>
        <v>0.996</v>
      </c>
      <c r="FK18" s="159">
        <v>1</v>
      </c>
      <c r="FL18" s="32">
        <f t="shared" si="182"/>
        <v>0.19919999999999999</v>
      </c>
      <c r="FM18" s="159">
        <v>1</v>
      </c>
      <c r="FN18" s="32">
        <f t="shared" si="183"/>
        <v>0.19919999999999999</v>
      </c>
      <c r="FO18" s="91">
        <f t="shared" si="184"/>
        <v>7</v>
      </c>
      <c r="FP18" s="91">
        <f t="shared" si="184"/>
        <v>1.3944000000000001</v>
      </c>
      <c r="FQ18" s="172">
        <v>0</v>
      </c>
      <c r="FR18" s="32">
        <f t="shared" si="185"/>
        <v>0</v>
      </c>
      <c r="FS18" s="172">
        <v>0</v>
      </c>
      <c r="FT18" s="32">
        <f t="shared" si="186"/>
        <v>0</v>
      </c>
      <c r="FU18" s="172">
        <v>0</v>
      </c>
      <c r="FV18" s="32">
        <f t="shared" si="187"/>
        <v>0</v>
      </c>
      <c r="FW18" s="91">
        <f t="shared" si="188"/>
        <v>0</v>
      </c>
      <c r="FX18" s="91">
        <f t="shared" si="188"/>
        <v>0</v>
      </c>
      <c r="FY18" s="214">
        <v>0</v>
      </c>
      <c r="FZ18" s="32">
        <f t="shared" si="189"/>
        <v>0</v>
      </c>
      <c r="GA18" s="214">
        <v>0</v>
      </c>
      <c r="GB18" s="32">
        <f t="shared" si="190"/>
        <v>0</v>
      </c>
      <c r="GC18" s="214">
        <v>0</v>
      </c>
      <c r="GD18" s="32">
        <f t="shared" si="191"/>
        <v>0</v>
      </c>
      <c r="GE18" s="91">
        <f t="shared" si="192"/>
        <v>0</v>
      </c>
      <c r="GF18" s="91">
        <f t="shared" si="192"/>
        <v>0</v>
      </c>
      <c r="GG18" s="152">
        <v>28.12</v>
      </c>
      <c r="GH18" s="32">
        <f t="shared" si="193"/>
        <v>5.6015040000000003</v>
      </c>
      <c r="GI18" s="152">
        <v>5.79</v>
      </c>
      <c r="GJ18" s="32">
        <f t="shared" si="194"/>
        <v>1.1533679999999999</v>
      </c>
      <c r="GK18" s="152">
        <v>3.5</v>
      </c>
      <c r="GL18" s="32">
        <f t="shared" si="195"/>
        <v>0.69719999999999993</v>
      </c>
      <c r="GM18" s="91">
        <f t="shared" si="196"/>
        <v>37.410000000000004</v>
      </c>
      <c r="GN18" s="91">
        <f t="shared" si="196"/>
        <v>7.4520720000000003</v>
      </c>
      <c r="GO18" s="158">
        <v>1.6</v>
      </c>
      <c r="GP18" s="32">
        <f t="shared" si="197"/>
        <v>0.31872</v>
      </c>
      <c r="GQ18" s="158">
        <v>0</v>
      </c>
      <c r="GR18" s="32">
        <f t="shared" si="198"/>
        <v>0</v>
      </c>
      <c r="GS18" s="158">
        <v>0</v>
      </c>
      <c r="GT18" s="32">
        <f t="shared" si="199"/>
        <v>0</v>
      </c>
      <c r="GU18" s="91">
        <f t="shared" si="200"/>
        <v>1.6</v>
      </c>
      <c r="GV18" s="91">
        <f t="shared" si="200"/>
        <v>0.31872</v>
      </c>
      <c r="GW18" s="152">
        <v>4</v>
      </c>
      <c r="GX18" s="32">
        <f t="shared" si="201"/>
        <v>0.79679999999999995</v>
      </c>
      <c r="GY18" s="152">
        <v>1</v>
      </c>
      <c r="GZ18" s="32">
        <f t="shared" si="202"/>
        <v>0.19919999999999999</v>
      </c>
      <c r="HA18" s="152"/>
      <c r="HB18" s="32">
        <f t="shared" si="203"/>
        <v>0</v>
      </c>
      <c r="HC18" s="91">
        <f t="shared" si="204"/>
        <v>5</v>
      </c>
      <c r="HD18" s="91">
        <f t="shared" si="204"/>
        <v>0.996</v>
      </c>
      <c r="HE18" s="152">
        <v>15.04</v>
      </c>
      <c r="HF18" s="32">
        <f t="shared" si="205"/>
        <v>2.9959679999999995</v>
      </c>
      <c r="HG18" s="152">
        <v>3.09</v>
      </c>
      <c r="HH18" s="32">
        <f t="shared" si="206"/>
        <v>0.61552799999999996</v>
      </c>
      <c r="HI18" s="152">
        <v>1.865</v>
      </c>
      <c r="HJ18" s="32">
        <f t="shared" si="207"/>
        <v>0.37150799999999995</v>
      </c>
      <c r="HK18" s="91">
        <f t="shared" si="208"/>
        <v>19.994999999999997</v>
      </c>
      <c r="HL18" s="91">
        <f t="shared" si="208"/>
        <v>3.9830039999999993</v>
      </c>
      <c r="HM18" s="152">
        <v>2</v>
      </c>
      <c r="HN18" s="32">
        <f t="shared" si="209"/>
        <v>0.39839999999999998</v>
      </c>
      <c r="HO18" s="152">
        <v>0</v>
      </c>
      <c r="HP18" s="32">
        <f t="shared" si="210"/>
        <v>0</v>
      </c>
      <c r="HQ18" s="152">
        <v>0</v>
      </c>
      <c r="HR18" s="32">
        <f t="shared" si="211"/>
        <v>0</v>
      </c>
      <c r="HS18" s="91">
        <f t="shared" si="212"/>
        <v>2</v>
      </c>
      <c r="HT18" s="91">
        <f t="shared" si="212"/>
        <v>0.39839999999999998</v>
      </c>
      <c r="HU18" s="199">
        <v>7.52</v>
      </c>
      <c r="HV18" s="32">
        <f t="shared" si="213"/>
        <v>1.4979839999999998</v>
      </c>
      <c r="HW18" s="199">
        <v>1.55</v>
      </c>
      <c r="HX18" s="32">
        <f t="shared" si="214"/>
        <v>0.30875999999999998</v>
      </c>
      <c r="HY18" s="199">
        <v>0.92500000000000004</v>
      </c>
      <c r="HZ18" s="32">
        <f t="shared" si="215"/>
        <v>0.18426000000000001</v>
      </c>
      <c r="IA18" s="91">
        <f t="shared" si="216"/>
        <v>9.995000000000001</v>
      </c>
      <c r="IB18" s="91">
        <f t="shared" si="216"/>
        <v>1.9910039999999998</v>
      </c>
      <c r="IC18" s="152">
        <v>0</v>
      </c>
      <c r="ID18" s="32">
        <f t="shared" si="217"/>
        <v>0</v>
      </c>
      <c r="IE18" s="152">
        <v>0</v>
      </c>
      <c r="IF18" s="32">
        <f t="shared" si="218"/>
        <v>0</v>
      </c>
      <c r="IG18" s="152">
        <v>0</v>
      </c>
      <c r="IH18" s="32">
        <f t="shared" si="219"/>
        <v>0</v>
      </c>
      <c r="II18" s="91">
        <f t="shared" si="220"/>
        <v>0</v>
      </c>
      <c r="IJ18" s="91">
        <f t="shared" si="220"/>
        <v>0</v>
      </c>
      <c r="IK18" s="162"/>
      <c r="IL18" s="32">
        <f t="shared" si="221"/>
        <v>0</v>
      </c>
      <c r="IM18" s="162"/>
      <c r="IN18" s="32">
        <f t="shared" si="222"/>
        <v>0</v>
      </c>
      <c r="IO18" s="162"/>
      <c r="IP18" s="32">
        <f t="shared" si="223"/>
        <v>0</v>
      </c>
      <c r="IQ18" s="91">
        <f t="shared" si="224"/>
        <v>0</v>
      </c>
      <c r="IR18" s="91">
        <f t="shared" si="224"/>
        <v>0</v>
      </c>
      <c r="IS18" s="162">
        <f t="shared" si="225"/>
        <v>67.28</v>
      </c>
      <c r="IT18" s="162">
        <f t="shared" si="225"/>
        <v>13.402176000000001</v>
      </c>
      <c r="IU18" s="162">
        <f t="shared" si="225"/>
        <v>13.93</v>
      </c>
      <c r="IV18" s="162">
        <f t="shared" si="225"/>
        <v>2.7748559999999998</v>
      </c>
      <c r="IW18" s="162">
        <f t="shared" si="225"/>
        <v>8.7900000000000009</v>
      </c>
      <c r="IX18" s="162">
        <f t="shared" si="225"/>
        <v>1.7509679999999999</v>
      </c>
      <c r="IY18" s="162">
        <f t="shared" si="225"/>
        <v>90</v>
      </c>
      <c r="IZ18" s="162">
        <f t="shared" si="225"/>
        <v>17.928000000000001</v>
      </c>
    </row>
    <row r="19" spans="1:260" s="187" customFormat="1" ht="21" customHeight="1" x14ac:dyDescent="0.3">
      <c r="A19" s="112"/>
      <c r="B19" s="141" t="s">
        <v>154</v>
      </c>
      <c r="C19" s="112"/>
      <c r="D19" s="142"/>
      <c r="E19" s="186">
        <f>E12+E13+E14+E15+E17+E18+E11+E16</f>
        <v>64.34</v>
      </c>
      <c r="F19" s="186">
        <f t="shared" ref="F19:BQ19" si="226">F12+F13+F14+F15+F17+F18+F11+F16</f>
        <v>10.270256000000002</v>
      </c>
      <c r="G19" s="186">
        <f t="shared" si="226"/>
        <v>13.187999999999999</v>
      </c>
      <c r="H19" s="186">
        <f t="shared" si="226"/>
        <v>2.1869791999999997</v>
      </c>
      <c r="I19" s="186">
        <f t="shared" si="226"/>
        <v>8.8680000000000003</v>
      </c>
      <c r="J19" s="186">
        <f t="shared" si="226"/>
        <v>1.5430512000000003</v>
      </c>
      <c r="K19" s="186">
        <f t="shared" si="226"/>
        <v>86.396000000000001</v>
      </c>
      <c r="L19" s="186">
        <f t="shared" si="226"/>
        <v>14.000286400000002</v>
      </c>
      <c r="M19" s="186">
        <f t="shared" si="226"/>
        <v>83.806000000000012</v>
      </c>
      <c r="N19" s="186">
        <f t="shared" si="226"/>
        <v>10.6850352</v>
      </c>
      <c r="O19" s="186">
        <f t="shared" si="226"/>
        <v>19.43</v>
      </c>
      <c r="P19" s="186">
        <f t="shared" si="226"/>
        <v>2.6232128000000001</v>
      </c>
      <c r="Q19" s="186">
        <f t="shared" si="226"/>
        <v>10.145</v>
      </c>
      <c r="R19" s="186">
        <f t="shared" si="226"/>
        <v>1.3499639999999999</v>
      </c>
      <c r="S19" s="186">
        <f t="shared" si="226"/>
        <v>113.381</v>
      </c>
      <c r="T19" s="186">
        <f t="shared" si="226"/>
        <v>14.658212000000001</v>
      </c>
      <c r="U19" s="186">
        <f t="shared" si="226"/>
        <v>52.540000000000006</v>
      </c>
      <c r="V19" s="186">
        <f t="shared" si="226"/>
        <v>6.1432000000000002</v>
      </c>
      <c r="W19" s="186">
        <f t="shared" si="226"/>
        <v>13.53</v>
      </c>
      <c r="X19" s="186">
        <f t="shared" si="226"/>
        <v>1.6460239999999999</v>
      </c>
      <c r="Y19" s="186">
        <f t="shared" si="226"/>
        <v>8.2249999999999996</v>
      </c>
      <c r="Z19" s="186">
        <f t="shared" si="226"/>
        <v>0.98532400000000009</v>
      </c>
      <c r="AA19" s="186">
        <f t="shared" si="226"/>
        <v>74.295000000000002</v>
      </c>
      <c r="AB19" s="186">
        <f t="shared" si="226"/>
        <v>8.7745480000000011</v>
      </c>
      <c r="AC19" s="186">
        <f t="shared" si="226"/>
        <v>25.09</v>
      </c>
      <c r="AD19" s="186">
        <f t="shared" si="226"/>
        <v>2.8612891999999999</v>
      </c>
      <c r="AE19" s="186">
        <f t="shared" si="226"/>
        <v>4.9400000000000004</v>
      </c>
      <c r="AF19" s="186">
        <f t="shared" si="226"/>
        <v>0.56676919999999997</v>
      </c>
      <c r="AG19" s="186">
        <f t="shared" si="226"/>
        <v>2.964</v>
      </c>
      <c r="AH19" s="186">
        <f t="shared" si="226"/>
        <v>0.33969519999999997</v>
      </c>
      <c r="AI19" s="186">
        <f t="shared" si="226"/>
        <v>32.994</v>
      </c>
      <c r="AJ19" s="186">
        <f t="shared" si="226"/>
        <v>3.7677535999999998</v>
      </c>
      <c r="AK19" s="186">
        <f t="shared" si="226"/>
        <v>46.2</v>
      </c>
      <c r="AL19" s="186">
        <f t="shared" si="226"/>
        <v>6.0295519999999998</v>
      </c>
      <c r="AM19" s="186">
        <f t="shared" si="226"/>
        <v>12.355999999999998</v>
      </c>
      <c r="AN19" s="186">
        <f t="shared" si="226"/>
        <v>1.6265784000000001</v>
      </c>
      <c r="AO19" s="186">
        <f t="shared" si="226"/>
        <v>7.8409999999999993</v>
      </c>
      <c r="AP19" s="186">
        <f t="shared" si="226"/>
        <v>1.0645343999999999</v>
      </c>
      <c r="AQ19" s="186">
        <f t="shared" si="226"/>
        <v>66.396999999999991</v>
      </c>
      <c r="AR19" s="186">
        <f t="shared" si="226"/>
        <v>8.7206647999999998</v>
      </c>
      <c r="AS19" s="186">
        <f t="shared" si="226"/>
        <v>99.11</v>
      </c>
      <c r="AT19" s="186">
        <f t="shared" si="226"/>
        <v>13.322395199999999</v>
      </c>
      <c r="AU19" s="186">
        <f t="shared" si="226"/>
        <v>21.077999999999999</v>
      </c>
      <c r="AV19" s="186">
        <f t="shared" si="226"/>
        <v>2.8777887999999998</v>
      </c>
      <c r="AW19" s="186">
        <f t="shared" si="226"/>
        <v>14.037000000000001</v>
      </c>
      <c r="AX19" s="186">
        <f t="shared" si="226"/>
        <v>1.987616</v>
      </c>
      <c r="AY19" s="186">
        <f t="shared" si="226"/>
        <v>134.22499999999999</v>
      </c>
      <c r="AZ19" s="186">
        <f t="shared" si="226"/>
        <v>18.187800000000003</v>
      </c>
      <c r="BA19" s="186">
        <f t="shared" si="226"/>
        <v>35.085999999999999</v>
      </c>
      <c r="BB19" s="186">
        <f t="shared" si="226"/>
        <v>3.3864143999999996</v>
      </c>
      <c r="BC19" s="186">
        <f t="shared" si="226"/>
        <v>10.172000000000001</v>
      </c>
      <c r="BD19" s="186">
        <f t="shared" si="226"/>
        <v>0.97562879999999996</v>
      </c>
      <c r="BE19" s="186">
        <f t="shared" si="226"/>
        <v>3.742</v>
      </c>
      <c r="BF19" s="186">
        <f t="shared" si="226"/>
        <v>0.36595679999999997</v>
      </c>
      <c r="BG19" s="186">
        <f t="shared" si="226"/>
        <v>49</v>
      </c>
      <c r="BH19" s="186">
        <f t="shared" si="226"/>
        <v>4.7279999999999998</v>
      </c>
      <c r="BI19" s="186">
        <f t="shared" si="226"/>
        <v>52.646000000000001</v>
      </c>
      <c r="BJ19" s="186">
        <f t="shared" si="226"/>
        <v>7.3587807999999999</v>
      </c>
      <c r="BK19" s="186">
        <f t="shared" si="226"/>
        <v>10.811999999999999</v>
      </c>
      <c r="BL19" s="186">
        <f t="shared" si="226"/>
        <v>1.5109855999999999</v>
      </c>
      <c r="BM19" s="186">
        <f t="shared" si="226"/>
        <v>6.5369999999999999</v>
      </c>
      <c r="BN19" s="186">
        <f t="shared" si="226"/>
        <v>0.91374159999999993</v>
      </c>
      <c r="BO19" s="186">
        <f t="shared" si="226"/>
        <v>69.995000000000005</v>
      </c>
      <c r="BP19" s="186">
        <f t="shared" si="226"/>
        <v>9.7835079999999994</v>
      </c>
      <c r="BQ19" s="186">
        <f t="shared" si="226"/>
        <v>15</v>
      </c>
      <c r="BR19" s="186">
        <f t="shared" ref="BR19:EC19" si="227">BR12+BR13+BR14+BR15+BR17+BR18+BR11+BR16</f>
        <v>2.1024400000000001</v>
      </c>
      <c r="BS19" s="186">
        <f t="shared" si="227"/>
        <v>7.8</v>
      </c>
      <c r="BT19" s="186">
        <f t="shared" si="227"/>
        <v>0.99043200000000009</v>
      </c>
      <c r="BU19" s="186">
        <f t="shared" si="227"/>
        <v>3</v>
      </c>
      <c r="BV19" s="186">
        <f t="shared" si="227"/>
        <v>0.39889600000000003</v>
      </c>
      <c r="BW19" s="186">
        <f t="shared" si="227"/>
        <v>25.8</v>
      </c>
      <c r="BX19" s="186">
        <f t="shared" si="227"/>
        <v>3.491768</v>
      </c>
      <c r="BY19" s="186">
        <f t="shared" si="227"/>
        <v>29.184000000000001</v>
      </c>
      <c r="BZ19" s="186">
        <f t="shared" si="227"/>
        <v>3.7551528000000003</v>
      </c>
      <c r="CA19" s="186">
        <f t="shared" si="227"/>
        <v>5.9920000000000009</v>
      </c>
      <c r="CB19" s="186">
        <f t="shared" si="227"/>
        <v>0.77102400000000004</v>
      </c>
      <c r="CC19" s="186">
        <f t="shared" si="227"/>
        <v>3.6279999999999997</v>
      </c>
      <c r="CD19" s="186">
        <f t="shared" si="227"/>
        <v>0.46656880000000001</v>
      </c>
      <c r="CE19" s="186">
        <f t="shared" si="227"/>
        <v>38.804000000000002</v>
      </c>
      <c r="CF19" s="186">
        <f t="shared" si="227"/>
        <v>4.9927455999999992</v>
      </c>
      <c r="CG19" s="186">
        <f t="shared" si="227"/>
        <v>59.347199999999994</v>
      </c>
      <c r="CH19" s="186">
        <f t="shared" si="227"/>
        <v>7.8581085279999998</v>
      </c>
      <c r="CI19" s="186">
        <f t="shared" si="227"/>
        <v>11.554399999999999</v>
      </c>
      <c r="CJ19" s="186">
        <f t="shared" si="227"/>
        <v>1.551957056</v>
      </c>
      <c r="CK19" s="186">
        <f t="shared" si="227"/>
        <v>7.1023999999999994</v>
      </c>
      <c r="CL19" s="186">
        <f t="shared" si="227"/>
        <v>0.95056801599999996</v>
      </c>
      <c r="CM19" s="186">
        <f t="shared" si="227"/>
        <v>78.003999999999991</v>
      </c>
      <c r="CN19" s="186">
        <f t="shared" si="227"/>
        <v>10.3606336</v>
      </c>
      <c r="CO19" s="186">
        <f t="shared" si="227"/>
        <v>61.089999999999996</v>
      </c>
      <c r="CP19" s="186">
        <f t="shared" si="227"/>
        <v>7.1775119999999992</v>
      </c>
      <c r="CQ19" s="186">
        <f t="shared" si="227"/>
        <v>12.272</v>
      </c>
      <c r="CR19" s="186">
        <f t="shared" si="227"/>
        <v>1.4601319999999998</v>
      </c>
      <c r="CS19" s="186">
        <f t="shared" si="227"/>
        <v>8.6370000000000005</v>
      </c>
      <c r="CT19" s="186">
        <f t="shared" si="227"/>
        <v>1.0255799999999999</v>
      </c>
      <c r="CU19" s="186">
        <f t="shared" si="227"/>
        <v>81.998999999999995</v>
      </c>
      <c r="CV19" s="186">
        <f t="shared" si="227"/>
        <v>9.6632239999999978</v>
      </c>
      <c r="CW19" s="186">
        <f t="shared" si="227"/>
        <v>67.419999999999987</v>
      </c>
      <c r="CX19" s="186">
        <f t="shared" si="227"/>
        <v>8.9581488</v>
      </c>
      <c r="CY19" s="186">
        <f t="shared" si="227"/>
        <v>12.030000000000001</v>
      </c>
      <c r="CZ19" s="186">
        <f t="shared" si="227"/>
        <v>1.5025735999999998</v>
      </c>
      <c r="DA19" s="186">
        <f t="shared" si="227"/>
        <v>8.02</v>
      </c>
      <c r="DB19" s="186">
        <f t="shared" si="227"/>
        <v>0.98079759999999994</v>
      </c>
      <c r="DC19" s="186">
        <f t="shared" si="227"/>
        <v>87.47</v>
      </c>
      <c r="DD19" s="186">
        <f t="shared" si="227"/>
        <v>11.441520000000001</v>
      </c>
      <c r="DE19" s="186">
        <f t="shared" si="227"/>
        <v>43.33</v>
      </c>
      <c r="DF19" s="186">
        <f t="shared" si="227"/>
        <v>4.4650239999999997</v>
      </c>
      <c r="DG19" s="186">
        <f t="shared" si="227"/>
        <v>8.39</v>
      </c>
      <c r="DH19" s="186">
        <f t="shared" si="227"/>
        <v>0.86071999999999993</v>
      </c>
      <c r="DI19" s="186">
        <f t="shared" si="227"/>
        <v>6.2799999999999994</v>
      </c>
      <c r="DJ19" s="186">
        <f t="shared" si="227"/>
        <v>0.6545359999999999</v>
      </c>
      <c r="DK19" s="186">
        <f t="shared" si="227"/>
        <v>58</v>
      </c>
      <c r="DL19" s="186">
        <f t="shared" si="227"/>
        <v>5.9802799999999996</v>
      </c>
      <c r="DM19" s="186">
        <f t="shared" si="227"/>
        <v>58.03</v>
      </c>
      <c r="DN19" s="186">
        <f t="shared" si="227"/>
        <v>6.6343999999999994</v>
      </c>
      <c r="DO19" s="186">
        <f t="shared" si="227"/>
        <v>11.73</v>
      </c>
      <c r="DP19" s="186">
        <f t="shared" si="227"/>
        <v>1.3995360000000001</v>
      </c>
      <c r="DQ19" s="186">
        <f t="shared" si="227"/>
        <v>6.8199999999999985</v>
      </c>
      <c r="DR19" s="186">
        <f t="shared" si="227"/>
        <v>0.75718399999999997</v>
      </c>
      <c r="DS19" s="186">
        <f t="shared" si="227"/>
        <v>76.58</v>
      </c>
      <c r="DT19" s="186">
        <f t="shared" si="227"/>
        <v>8.7911199999999994</v>
      </c>
      <c r="DU19" s="186">
        <f t="shared" si="227"/>
        <v>54.566000000000003</v>
      </c>
      <c r="DV19" s="186">
        <f t="shared" si="227"/>
        <v>5.5764943999999996</v>
      </c>
      <c r="DW19" s="186">
        <f t="shared" si="227"/>
        <v>10.702</v>
      </c>
      <c r="DX19" s="186">
        <f t="shared" si="227"/>
        <v>1.0385088</v>
      </c>
      <c r="DY19" s="186">
        <f t="shared" si="227"/>
        <v>10.735999999999999</v>
      </c>
      <c r="DZ19" s="186">
        <f t="shared" si="227"/>
        <v>1.0933807999999998</v>
      </c>
      <c r="EA19" s="186">
        <f t="shared" si="227"/>
        <v>76.004000000000005</v>
      </c>
      <c r="EB19" s="186">
        <f t="shared" si="227"/>
        <v>7.7083839999999997</v>
      </c>
      <c r="EC19" s="186">
        <f t="shared" si="227"/>
        <v>126.22999999999999</v>
      </c>
      <c r="ED19" s="186">
        <f t="shared" ref="ED19:GO19" si="228">ED12+ED13+ED14+ED15+ED17+ED18+ED11+ED16</f>
        <v>17.005744</v>
      </c>
      <c r="EE19" s="186">
        <f t="shared" si="228"/>
        <v>25.125999999999998</v>
      </c>
      <c r="EF19" s="186">
        <f t="shared" si="228"/>
        <v>3.4752239999999999</v>
      </c>
      <c r="EG19" s="186">
        <f t="shared" si="228"/>
        <v>13.94</v>
      </c>
      <c r="EH19" s="186">
        <f t="shared" si="228"/>
        <v>1.867848</v>
      </c>
      <c r="EI19" s="186">
        <f t="shared" si="228"/>
        <v>165.29599999999999</v>
      </c>
      <c r="EJ19" s="186">
        <f t="shared" si="228"/>
        <v>22.348815999999996</v>
      </c>
      <c r="EK19" s="186">
        <f t="shared" si="228"/>
        <v>67.13</v>
      </c>
      <c r="EL19" s="186">
        <f t="shared" si="228"/>
        <v>7.7668800000000005</v>
      </c>
      <c r="EM19" s="186">
        <f t="shared" si="228"/>
        <v>16.82</v>
      </c>
      <c r="EN19" s="186">
        <f t="shared" si="228"/>
        <v>2.0387199999999996</v>
      </c>
      <c r="EO19" s="186">
        <f t="shared" si="228"/>
        <v>12.27</v>
      </c>
      <c r="EP19" s="186">
        <f t="shared" si="228"/>
        <v>1.6235200000000001</v>
      </c>
      <c r="EQ19" s="186">
        <f t="shared" si="228"/>
        <v>96.22</v>
      </c>
      <c r="ER19" s="186">
        <f t="shared" si="228"/>
        <v>11.429119999999999</v>
      </c>
      <c r="ES19" s="186">
        <f t="shared" si="228"/>
        <v>145.83000000000001</v>
      </c>
      <c r="ET19" s="186">
        <f t="shared" si="228"/>
        <v>19.294263999999998</v>
      </c>
      <c r="EU19" s="186">
        <f t="shared" si="228"/>
        <v>30.529999999999998</v>
      </c>
      <c r="EV19" s="186">
        <f t="shared" si="228"/>
        <v>4.1635279999999995</v>
      </c>
      <c r="EW19" s="186">
        <f t="shared" si="228"/>
        <v>16.21</v>
      </c>
      <c r="EX19" s="186">
        <f t="shared" si="228"/>
        <v>2.0769280000000001</v>
      </c>
      <c r="EY19" s="186">
        <f t="shared" si="228"/>
        <v>192.57</v>
      </c>
      <c r="EZ19" s="186">
        <f t="shared" si="228"/>
        <v>25.53472</v>
      </c>
      <c r="FA19" s="186">
        <f t="shared" si="228"/>
        <v>47.61</v>
      </c>
      <c r="FB19" s="186">
        <f t="shared" si="228"/>
        <v>7.7658000000000005</v>
      </c>
      <c r="FC19" s="186">
        <f t="shared" si="228"/>
        <v>11.719999999999999</v>
      </c>
      <c r="FD19" s="186">
        <f t="shared" si="228"/>
        <v>1.95316</v>
      </c>
      <c r="FE19" s="186">
        <f t="shared" si="228"/>
        <v>8.67</v>
      </c>
      <c r="FF19" s="186">
        <f t="shared" si="228"/>
        <v>1.4163600000000001</v>
      </c>
      <c r="FG19" s="186">
        <f t="shared" si="228"/>
        <v>68</v>
      </c>
      <c r="FH19" s="186">
        <f t="shared" si="228"/>
        <v>11.135319999999998</v>
      </c>
      <c r="FI19" s="186">
        <f t="shared" si="228"/>
        <v>196.33999999999997</v>
      </c>
      <c r="FJ19" s="186">
        <f t="shared" si="228"/>
        <v>23.810696399999998</v>
      </c>
      <c r="FK19" s="186">
        <f t="shared" si="228"/>
        <v>35.019999999999996</v>
      </c>
      <c r="FL19" s="186">
        <f t="shared" si="228"/>
        <v>4.3310019999999998</v>
      </c>
      <c r="FM19" s="186">
        <f t="shared" si="228"/>
        <v>21.685000000000002</v>
      </c>
      <c r="FN19" s="186">
        <f t="shared" si="228"/>
        <v>2.6796215999999999</v>
      </c>
      <c r="FO19" s="186">
        <f t="shared" si="228"/>
        <v>253.04499999999999</v>
      </c>
      <c r="FP19" s="186">
        <f t="shared" si="228"/>
        <v>30.821319999999996</v>
      </c>
      <c r="FQ19" s="186">
        <f t="shared" si="228"/>
        <v>125.48399999999999</v>
      </c>
      <c r="FR19" s="186">
        <f t="shared" si="228"/>
        <v>13.129932880000002</v>
      </c>
      <c r="FS19" s="186">
        <f t="shared" si="228"/>
        <v>24.357999999999997</v>
      </c>
      <c r="FT19" s="186">
        <f t="shared" si="228"/>
        <v>2.5607657599999998</v>
      </c>
      <c r="FU19" s="186">
        <f t="shared" si="228"/>
        <v>10.868</v>
      </c>
      <c r="FV19" s="186">
        <f t="shared" si="228"/>
        <v>1.1778613600000001</v>
      </c>
      <c r="FW19" s="186">
        <f t="shared" si="228"/>
        <v>160.70999999999998</v>
      </c>
      <c r="FX19" s="186">
        <f t="shared" si="228"/>
        <v>16.868560000000002</v>
      </c>
      <c r="FY19" s="186">
        <f t="shared" si="228"/>
        <v>218.20859999999999</v>
      </c>
      <c r="FZ19" s="186">
        <f t="shared" si="228"/>
        <v>27.777687144000001</v>
      </c>
      <c r="GA19" s="186">
        <f t="shared" si="228"/>
        <v>44.101199999999999</v>
      </c>
      <c r="GB19" s="186">
        <f t="shared" si="228"/>
        <v>5.6033042879999995</v>
      </c>
      <c r="GC19" s="186">
        <f t="shared" si="228"/>
        <v>25.625999999999998</v>
      </c>
      <c r="GD19" s="186">
        <f t="shared" si="228"/>
        <v>3.3047624880000002</v>
      </c>
      <c r="GE19" s="186">
        <f t="shared" si="228"/>
        <v>287.93579999999997</v>
      </c>
      <c r="GF19" s="186">
        <f t="shared" si="228"/>
        <v>36.685753919999996</v>
      </c>
      <c r="GG19" s="186">
        <f t="shared" si="228"/>
        <v>130.99</v>
      </c>
      <c r="GH19" s="186">
        <f t="shared" si="228"/>
        <v>19.449597199999999</v>
      </c>
      <c r="GI19" s="186">
        <f t="shared" si="228"/>
        <v>26.914000000000001</v>
      </c>
      <c r="GJ19" s="186">
        <f t="shared" si="228"/>
        <v>4.0029599999999999</v>
      </c>
      <c r="GK19" s="186">
        <f t="shared" si="228"/>
        <v>16.444000000000003</v>
      </c>
      <c r="GL19" s="186">
        <f t="shared" si="228"/>
        <v>2.4372267999999999</v>
      </c>
      <c r="GM19" s="186">
        <f t="shared" si="228"/>
        <v>174.34800000000001</v>
      </c>
      <c r="GN19" s="186">
        <f t="shared" si="228"/>
        <v>25.889783999999999</v>
      </c>
      <c r="GO19" s="186">
        <f t="shared" si="228"/>
        <v>121.6</v>
      </c>
      <c r="GP19" s="186">
        <f t="shared" ref="GP19:IY19" si="229">GP12+GP13+GP14+GP15+GP17+GP18+GP11+GP16</f>
        <v>14.948490400000003</v>
      </c>
      <c r="GQ19" s="186">
        <f t="shared" si="229"/>
        <v>20.819999999999997</v>
      </c>
      <c r="GR19" s="186">
        <f t="shared" si="229"/>
        <v>2.668968</v>
      </c>
      <c r="GS19" s="186">
        <f t="shared" si="229"/>
        <v>14.139999999999999</v>
      </c>
      <c r="GT19" s="186">
        <f t="shared" si="229"/>
        <v>1.8568216</v>
      </c>
      <c r="GU19" s="186">
        <f t="shared" si="229"/>
        <v>156.56</v>
      </c>
      <c r="GV19" s="186">
        <f t="shared" si="229"/>
        <v>19.47428</v>
      </c>
      <c r="GW19" s="186">
        <f t="shared" si="229"/>
        <v>109.78</v>
      </c>
      <c r="GX19" s="186">
        <f t="shared" si="229"/>
        <v>12.59836</v>
      </c>
      <c r="GY19" s="186">
        <f t="shared" si="229"/>
        <v>26.85</v>
      </c>
      <c r="GZ19" s="186">
        <f t="shared" si="229"/>
        <v>3.1392800000000003</v>
      </c>
      <c r="HA19" s="186">
        <f t="shared" si="229"/>
        <v>12.74</v>
      </c>
      <c r="HB19" s="186">
        <f t="shared" si="229"/>
        <v>1.3694799999999998</v>
      </c>
      <c r="HC19" s="186">
        <f t="shared" si="229"/>
        <v>149.37</v>
      </c>
      <c r="HD19" s="186">
        <f t="shared" si="229"/>
        <v>17.107120000000002</v>
      </c>
      <c r="HE19" s="186">
        <f t="shared" si="229"/>
        <v>147.19</v>
      </c>
      <c r="HF19" s="186">
        <f t="shared" si="229"/>
        <v>18.335921599999999</v>
      </c>
      <c r="HG19" s="186">
        <f t="shared" si="229"/>
        <v>27.619999999999997</v>
      </c>
      <c r="HH19" s="186">
        <f t="shared" si="229"/>
        <v>3.5736516000000003</v>
      </c>
      <c r="HI19" s="186">
        <f t="shared" si="229"/>
        <v>17.985000000000003</v>
      </c>
      <c r="HJ19" s="186">
        <f t="shared" si="229"/>
        <v>2.3590308000000002</v>
      </c>
      <c r="HK19" s="186">
        <f t="shared" si="229"/>
        <v>192.79500000000002</v>
      </c>
      <c r="HL19" s="186">
        <f t="shared" si="229"/>
        <v>24.268603999999996</v>
      </c>
      <c r="HM19" s="186">
        <f t="shared" si="229"/>
        <v>99.14500000000001</v>
      </c>
      <c r="HN19" s="186">
        <f t="shared" si="229"/>
        <v>12.198287999999998</v>
      </c>
      <c r="HO19" s="186">
        <f t="shared" si="229"/>
        <v>20.560000000000002</v>
      </c>
      <c r="HP19" s="186">
        <f t="shared" si="229"/>
        <v>2.5230519999999999</v>
      </c>
      <c r="HQ19" s="186">
        <f t="shared" si="229"/>
        <v>13.0944</v>
      </c>
      <c r="HR19" s="186">
        <f t="shared" si="229"/>
        <v>1.64484096</v>
      </c>
      <c r="HS19" s="186">
        <f t="shared" si="229"/>
        <v>132.79939999999999</v>
      </c>
      <c r="HT19" s="186">
        <f t="shared" si="229"/>
        <v>16.366180960000001</v>
      </c>
      <c r="HU19" s="186">
        <f t="shared" si="229"/>
        <v>194.596</v>
      </c>
      <c r="HV19" s="186">
        <f t="shared" si="229"/>
        <v>25.0476448</v>
      </c>
      <c r="HW19" s="186">
        <f t="shared" si="229"/>
        <v>36.972000000000001</v>
      </c>
      <c r="HX19" s="186">
        <f t="shared" si="229"/>
        <v>4.7570040000000002</v>
      </c>
      <c r="HY19" s="186">
        <f t="shared" si="229"/>
        <v>20.573000000000004</v>
      </c>
      <c r="HZ19" s="186">
        <f t="shared" si="229"/>
        <v>2.5906975999999999</v>
      </c>
      <c r="IA19" s="186">
        <f t="shared" si="229"/>
        <v>252.14100000000002</v>
      </c>
      <c r="IB19" s="186">
        <f t="shared" si="229"/>
        <v>32.395346400000001</v>
      </c>
      <c r="IC19" s="186">
        <f t="shared" si="229"/>
        <v>30.52</v>
      </c>
      <c r="ID19" s="186">
        <f t="shared" si="229"/>
        <v>4.4640879999999994</v>
      </c>
      <c r="IE19" s="186">
        <f t="shared" si="229"/>
        <v>5.54</v>
      </c>
      <c r="IF19" s="186">
        <f t="shared" si="229"/>
        <v>0.74757600000000002</v>
      </c>
      <c r="IG19" s="186">
        <f t="shared" si="229"/>
        <v>3.94</v>
      </c>
      <c r="IH19" s="186">
        <f t="shared" si="229"/>
        <v>0.51253599999999999</v>
      </c>
      <c r="II19" s="186">
        <f t="shared" si="229"/>
        <v>40</v>
      </c>
      <c r="IJ19" s="186">
        <f t="shared" si="229"/>
        <v>5.7241999999999997</v>
      </c>
      <c r="IK19" s="186">
        <f t="shared" si="229"/>
        <v>0</v>
      </c>
      <c r="IL19" s="186">
        <f t="shared" si="229"/>
        <v>0</v>
      </c>
      <c r="IM19" s="186">
        <f t="shared" si="229"/>
        <v>0</v>
      </c>
      <c r="IN19" s="186">
        <f t="shared" si="229"/>
        <v>0</v>
      </c>
      <c r="IO19" s="186">
        <f t="shared" si="229"/>
        <v>0</v>
      </c>
      <c r="IP19" s="186">
        <f t="shared" si="229"/>
        <v>0</v>
      </c>
      <c r="IQ19" s="186">
        <f t="shared" si="229"/>
        <v>0</v>
      </c>
      <c r="IR19" s="186">
        <f t="shared" si="229"/>
        <v>0</v>
      </c>
      <c r="IS19" s="186">
        <f t="shared" si="229"/>
        <v>2607.4387999999999</v>
      </c>
      <c r="IT19" s="186">
        <f t="shared" si="229"/>
        <v>330.177597752</v>
      </c>
      <c r="IU19" s="186">
        <f t="shared" si="229"/>
        <v>538.9276000000001</v>
      </c>
      <c r="IV19" s="186">
        <f t="shared" si="229"/>
        <v>69.127045904000013</v>
      </c>
      <c r="IW19" s="186">
        <f t="shared" si="229"/>
        <v>324.76780000000002</v>
      </c>
      <c r="IX19" s="186">
        <f t="shared" si="229"/>
        <v>41.794929624000005</v>
      </c>
      <c r="IY19" s="186">
        <f t="shared" si="229"/>
        <v>3471.1342000000004</v>
      </c>
      <c r="IZ19" s="220">
        <f>IZ12+IZ13+IZ14+IZ15+IZ17+IZ18+IZ11+IZ16</f>
        <v>441.09957328000002</v>
      </c>
    </row>
    <row r="20" spans="1:260" ht="21" customHeight="1" x14ac:dyDescent="0.3">
      <c r="A20" s="7">
        <v>9</v>
      </c>
      <c r="B20" s="11" t="s">
        <v>162</v>
      </c>
      <c r="C20" s="7" t="s">
        <v>16</v>
      </c>
      <c r="D20" s="60">
        <v>0.2</v>
      </c>
      <c r="E20" s="101">
        <v>0</v>
      </c>
      <c r="F20" s="32">
        <f t="shared" si="102"/>
        <v>0</v>
      </c>
      <c r="G20" s="101">
        <v>0</v>
      </c>
      <c r="H20" s="32">
        <f t="shared" si="102"/>
        <v>0</v>
      </c>
      <c r="I20" s="101">
        <v>0</v>
      </c>
      <c r="J20" s="32">
        <f t="shared" ref="J20" si="230">I20*$D20</f>
        <v>0</v>
      </c>
      <c r="K20" s="97">
        <f t="shared" si="104"/>
        <v>0</v>
      </c>
      <c r="L20" s="97">
        <f t="shared" si="104"/>
        <v>0</v>
      </c>
      <c r="M20" s="101">
        <v>0</v>
      </c>
      <c r="N20" s="32">
        <f t="shared" ref="N20" si="231">M20*$D20</f>
        <v>0</v>
      </c>
      <c r="O20" s="101">
        <v>0</v>
      </c>
      <c r="P20" s="32">
        <f t="shared" ref="P20" si="232">O20*$D20</f>
        <v>0</v>
      </c>
      <c r="Q20" s="101">
        <v>0</v>
      </c>
      <c r="R20" s="32">
        <f t="shared" ref="R20" si="233">Q20*$D20</f>
        <v>0</v>
      </c>
      <c r="S20" s="97">
        <f t="shared" si="108"/>
        <v>0</v>
      </c>
      <c r="T20" s="97">
        <f t="shared" si="108"/>
        <v>0</v>
      </c>
      <c r="U20" s="101">
        <v>0</v>
      </c>
      <c r="V20" s="32">
        <f t="shared" ref="V20" si="234">U20*$D20</f>
        <v>0</v>
      </c>
      <c r="W20" s="101">
        <v>0</v>
      </c>
      <c r="X20" s="32">
        <f t="shared" ref="X20" si="235">W20*$D20</f>
        <v>0</v>
      </c>
      <c r="Y20" s="101">
        <v>0</v>
      </c>
      <c r="Z20" s="32">
        <f t="shared" ref="Z20" si="236">Y20*$D20</f>
        <v>0</v>
      </c>
      <c r="AA20" s="97">
        <f t="shared" si="112"/>
        <v>0</v>
      </c>
      <c r="AB20" s="97">
        <f t="shared" si="112"/>
        <v>0</v>
      </c>
      <c r="AC20" s="101">
        <v>0</v>
      </c>
      <c r="AD20" s="32">
        <f t="shared" ref="AD20" si="237">AC20*$D20</f>
        <v>0</v>
      </c>
      <c r="AE20" s="101">
        <v>0</v>
      </c>
      <c r="AF20" s="32">
        <f t="shared" ref="AF20" si="238">AE20*$D20</f>
        <v>0</v>
      </c>
      <c r="AG20" s="101">
        <v>0</v>
      </c>
      <c r="AH20" s="32">
        <f t="shared" ref="AH20" si="239">AG20*$D20</f>
        <v>0</v>
      </c>
      <c r="AI20" s="97">
        <f t="shared" si="116"/>
        <v>0</v>
      </c>
      <c r="AJ20" s="97">
        <f t="shared" si="116"/>
        <v>0</v>
      </c>
      <c r="AK20" s="102">
        <v>0</v>
      </c>
      <c r="AL20" s="32">
        <f t="shared" ref="AL20" si="240">AK20*$D20</f>
        <v>0</v>
      </c>
      <c r="AM20" s="102">
        <v>0</v>
      </c>
      <c r="AN20" s="32">
        <f t="shared" ref="AN20" si="241">AM20*$D20</f>
        <v>0</v>
      </c>
      <c r="AO20" s="102">
        <v>0</v>
      </c>
      <c r="AP20" s="32">
        <f t="shared" ref="AP20" si="242">AO20*$D20</f>
        <v>0</v>
      </c>
      <c r="AQ20" s="97">
        <f t="shared" si="120"/>
        <v>0</v>
      </c>
      <c r="AR20" s="97">
        <f t="shared" si="120"/>
        <v>0</v>
      </c>
      <c r="AS20" s="102"/>
      <c r="AT20" s="32">
        <f t="shared" ref="AT20" si="243">AS20*$D20</f>
        <v>0</v>
      </c>
      <c r="AU20" s="102"/>
      <c r="AV20" s="32">
        <f t="shared" ref="AV20" si="244">AU20*$D20</f>
        <v>0</v>
      </c>
      <c r="AW20" s="102"/>
      <c r="AX20" s="32">
        <f t="shared" ref="AX20" si="245">AW20*$D20</f>
        <v>0</v>
      </c>
      <c r="AY20" s="97">
        <f t="shared" si="124"/>
        <v>0</v>
      </c>
      <c r="AZ20" s="97">
        <f t="shared" si="124"/>
        <v>0</v>
      </c>
      <c r="BA20" s="102">
        <v>37.61</v>
      </c>
      <c r="BB20" s="32">
        <f t="shared" ref="BB20" si="246">BA20*$D20</f>
        <v>7.5220000000000002</v>
      </c>
      <c r="BC20" s="102">
        <v>7.72</v>
      </c>
      <c r="BD20" s="32">
        <f t="shared" ref="BD20" si="247">BC20*$D20</f>
        <v>1.544</v>
      </c>
      <c r="BE20" s="102">
        <v>4.67</v>
      </c>
      <c r="BF20" s="32">
        <f t="shared" ref="BF20" si="248">BE20*$D20</f>
        <v>0.93400000000000005</v>
      </c>
      <c r="BG20" s="97">
        <f t="shared" si="128"/>
        <v>50</v>
      </c>
      <c r="BH20" s="97">
        <f t="shared" si="128"/>
        <v>10</v>
      </c>
      <c r="BI20" s="102">
        <v>0</v>
      </c>
      <c r="BJ20" s="32">
        <f t="shared" ref="BJ20" si="249">BI20*$D20</f>
        <v>0</v>
      </c>
      <c r="BK20" s="102">
        <v>0</v>
      </c>
      <c r="BL20" s="32">
        <f t="shared" ref="BL20" si="250">BK20*$D20</f>
        <v>0</v>
      </c>
      <c r="BM20" s="102">
        <v>0</v>
      </c>
      <c r="BN20" s="32">
        <f t="shared" ref="BN20" si="251">BM20*$D20</f>
        <v>0</v>
      </c>
      <c r="BO20" s="97">
        <f t="shared" si="132"/>
        <v>0</v>
      </c>
      <c r="BP20" s="97">
        <f t="shared" si="132"/>
        <v>0</v>
      </c>
      <c r="BQ20" s="101"/>
      <c r="BR20" s="32">
        <f t="shared" ref="BR20" si="252">BQ20*$D20</f>
        <v>0</v>
      </c>
      <c r="BS20" s="101"/>
      <c r="BT20" s="32">
        <f t="shared" ref="BT20" si="253">BS20*$D20</f>
        <v>0</v>
      </c>
      <c r="BU20" s="101"/>
      <c r="BV20" s="32">
        <f t="shared" ref="BV20" si="254">BU20*$D20</f>
        <v>0</v>
      </c>
      <c r="BW20" s="97">
        <f t="shared" si="136"/>
        <v>0</v>
      </c>
      <c r="BX20" s="97">
        <f t="shared" si="136"/>
        <v>0</v>
      </c>
      <c r="BY20" s="102"/>
      <c r="BZ20" s="32">
        <f t="shared" ref="BZ20" si="255">BY20*$D20</f>
        <v>0</v>
      </c>
      <c r="CA20" s="102"/>
      <c r="CB20" s="32">
        <f t="shared" ref="CB20" si="256">CA20*$D20</f>
        <v>0</v>
      </c>
      <c r="CC20" s="102"/>
      <c r="CD20" s="32">
        <f t="shared" ref="CD20" si="257">CC20*$D20</f>
        <v>0</v>
      </c>
      <c r="CE20" s="97">
        <f t="shared" si="140"/>
        <v>0</v>
      </c>
      <c r="CF20" s="97">
        <f t="shared" si="140"/>
        <v>0</v>
      </c>
      <c r="CG20" s="104">
        <f>CM20*75.22%</f>
        <v>60.176000000000002</v>
      </c>
      <c r="CH20" s="32">
        <f t="shared" ref="CH20" si="258">CG20*$D20</f>
        <v>12.035200000000001</v>
      </c>
      <c r="CI20" s="104">
        <f>CM20*15.44%</f>
        <v>12.351999999999999</v>
      </c>
      <c r="CJ20" s="32">
        <f t="shared" ref="CJ20" si="259">CI20*$D20</f>
        <v>2.4703999999999997</v>
      </c>
      <c r="CK20" s="104">
        <f>CM20*9.34%</f>
        <v>7.4719999999999995</v>
      </c>
      <c r="CL20" s="32">
        <f t="shared" ref="CL20" si="260">CK20*$D20</f>
        <v>1.4944</v>
      </c>
      <c r="CM20" s="97">
        <v>80</v>
      </c>
      <c r="CN20" s="97">
        <f t="shared" ref="CN20" si="261">CH20+CJ20+CL20</f>
        <v>16</v>
      </c>
      <c r="CO20" s="102">
        <v>75.22</v>
      </c>
      <c r="CP20" s="32">
        <f t="shared" ref="CP20" si="262">CO20*$D20</f>
        <v>15.044</v>
      </c>
      <c r="CQ20" s="102">
        <v>15.44</v>
      </c>
      <c r="CR20" s="32">
        <f t="shared" ref="CR20" si="263">CQ20*$D20</f>
        <v>3.0880000000000001</v>
      </c>
      <c r="CS20" s="102">
        <v>9.34</v>
      </c>
      <c r="CT20" s="32">
        <f t="shared" ref="CT20" si="264">CS20*$D20</f>
        <v>1.8680000000000001</v>
      </c>
      <c r="CU20" s="97">
        <f t="shared" si="148"/>
        <v>100</v>
      </c>
      <c r="CV20" s="97">
        <f t="shared" si="148"/>
        <v>20</v>
      </c>
      <c r="CW20" s="102">
        <v>112.83</v>
      </c>
      <c r="CX20" s="32">
        <f t="shared" ref="CX20" si="265">CW20*$D20</f>
        <v>22.566000000000003</v>
      </c>
      <c r="CY20" s="102">
        <v>23.16</v>
      </c>
      <c r="CZ20" s="32">
        <f t="shared" ref="CZ20" si="266">CY20*$D20</f>
        <v>4.6320000000000006</v>
      </c>
      <c r="DA20" s="102">
        <v>14.01</v>
      </c>
      <c r="DB20" s="32">
        <f t="shared" ref="DB20" si="267">DA20*$D20</f>
        <v>2.802</v>
      </c>
      <c r="DC20" s="97">
        <f t="shared" si="152"/>
        <v>150</v>
      </c>
      <c r="DD20" s="97">
        <f t="shared" si="152"/>
        <v>30.000000000000004</v>
      </c>
      <c r="DE20" s="103">
        <v>0</v>
      </c>
      <c r="DF20" s="32">
        <f t="shared" ref="DF20" si="268">DE20*$D20</f>
        <v>0</v>
      </c>
      <c r="DG20" s="103">
        <v>0</v>
      </c>
      <c r="DH20" s="32">
        <f t="shared" ref="DH20" si="269">DG20*$D20</f>
        <v>0</v>
      </c>
      <c r="DI20" s="103">
        <v>0</v>
      </c>
      <c r="DJ20" s="32">
        <f t="shared" ref="DJ20" si="270">DI20*$D20</f>
        <v>0</v>
      </c>
      <c r="DK20" s="97">
        <f t="shared" si="156"/>
        <v>0</v>
      </c>
      <c r="DL20" s="97">
        <f t="shared" si="156"/>
        <v>0</v>
      </c>
      <c r="DM20" s="103">
        <v>0</v>
      </c>
      <c r="DN20" s="32">
        <f t="shared" ref="DN20" si="271">DM20*$D20</f>
        <v>0</v>
      </c>
      <c r="DO20" s="103">
        <v>0</v>
      </c>
      <c r="DP20" s="32">
        <f t="shared" ref="DP20" si="272">DO20*$D20</f>
        <v>0</v>
      </c>
      <c r="DQ20" s="103">
        <v>0</v>
      </c>
      <c r="DR20" s="32">
        <f t="shared" ref="DR20" si="273">DQ20*$D20</f>
        <v>0</v>
      </c>
      <c r="DS20" s="97">
        <f t="shared" si="160"/>
        <v>0</v>
      </c>
      <c r="DT20" s="97">
        <f t="shared" si="160"/>
        <v>0</v>
      </c>
      <c r="DU20" s="102"/>
      <c r="DV20" s="32">
        <f t="shared" ref="DV20" si="274">DU20*$D20</f>
        <v>0</v>
      </c>
      <c r="DW20" s="102"/>
      <c r="DX20" s="32">
        <f t="shared" ref="DX20" si="275">DW20*$D20</f>
        <v>0</v>
      </c>
      <c r="DY20" s="102"/>
      <c r="DZ20" s="32">
        <f t="shared" ref="DZ20" si="276">DY20*$D20</f>
        <v>0</v>
      </c>
      <c r="EA20" s="97">
        <f t="shared" si="164"/>
        <v>0</v>
      </c>
      <c r="EB20" s="97">
        <f t="shared" si="164"/>
        <v>0</v>
      </c>
      <c r="EC20" s="101"/>
      <c r="ED20" s="32">
        <f t="shared" ref="ED20" si="277">EC20*$D20</f>
        <v>0</v>
      </c>
      <c r="EE20" s="101"/>
      <c r="EF20" s="32">
        <f t="shared" ref="EF20" si="278">EE20*$D20</f>
        <v>0</v>
      </c>
      <c r="EG20" s="101"/>
      <c r="EH20" s="32">
        <f t="shared" ref="EH20" si="279">EG20*$D20</f>
        <v>0</v>
      </c>
      <c r="EI20" s="97">
        <f t="shared" si="168"/>
        <v>0</v>
      </c>
      <c r="EJ20" s="97">
        <f t="shared" si="168"/>
        <v>0</v>
      </c>
      <c r="EK20" s="102">
        <v>15.04</v>
      </c>
      <c r="EL20" s="32">
        <f t="shared" ref="EL20" si="280">EK20*$D20</f>
        <v>3.008</v>
      </c>
      <c r="EM20" s="102">
        <v>3.09</v>
      </c>
      <c r="EN20" s="32">
        <f t="shared" ref="EN20" si="281">EM20*$D20</f>
        <v>0.61799999999999999</v>
      </c>
      <c r="EO20" s="102">
        <v>1.87</v>
      </c>
      <c r="EP20" s="32">
        <f t="shared" ref="EP20" si="282">EO20*$D20</f>
        <v>0.37400000000000005</v>
      </c>
      <c r="EQ20" s="97">
        <f t="shared" si="172"/>
        <v>20</v>
      </c>
      <c r="ER20" s="97">
        <f t="shared" si="172"/>
        <v>4</v>
      </c>
      <c r="ES20" s="102"/>
      <c r="ET20" s="32">
        <f t="shared" ref="ET20" si="283">ES20*$D20</f>
        <v>0</v>
      </c>
      <c r="EU20" s="102"/>
      <c r="EV20" s="32">
        <f t="shared" ref="EV20" si="284">EU20*$D20</f>
        <v>0</v>
      </c>
      <c r="EW20" s="102"/>
      <c r="EX20" s="32">
        <f t="shared" ref="EX20" si="285">EW20*$D20</f>
        <v>0</v>
      </c>
      <c r="EY20" s="97">
        <f t="shared" si="176"/>
        <v>0</v>
      </c>
      <c r="EZ20" s="97">
        <f t="shared" si="176"/>
        <v>0</v>
      </c>
      <c r="FA20" s="103"/>
      <c r="FB20" s="32">
        <f t="shared" ref="FB20" si="286">FA20*$D20</f>
        <v>0</v>
      </c>
      <c r="FC20" s="103"/>
      <c r="FD20" s="32">
        <f t="shared" ref="FD20" si="287">FC20*$D20</f>
        <v>0</v>
      </c>
      <c r="FE20" s="102"/>
      <c r="FF20" s="32">
        <f t="shared" ref="FF20" si="288">FE20*$D20</f>
        <v>0</v>
      </c>
      <c r="FG20" s="97">
        <f t="shared" si="180"/>
        <v>0</v>
      </c>
      <c r="FH20" s="97">
        <f t="shared" si="180"/>
        <v>0</v>
      </c>
      <c r="FI20" s="103">
        <v>37.61</v>
      </c>
      <c r="FJ20" s="32">
        <f t="shared" ref="FJ20" si="289">FI20*$D20</f>
        <v>7.5220000000000002</v>
      </c>
      <c r="FK20" s="103">
        <v>7.72</v>
      </c>
      <c r="FL20" s="32">
        <f t="shared" ref="FL20" si="290">FK20*$D20</f>
        <v>1.544</v>
      </c>
      <c r="FM20" s="103">
        <v>4.67</v>
      </c>
      <c r="FN20" s="32">
        <f t="shared" ref="FN20" si="291">FM20*$D20</f>
        <v>0.93400000000000005</v>
      </c>
      <c r="FO20" s="97">
        <f t="shared" si="184"/>
        <v>50</v>
      </c>
      <c r="FP20" s="97">
        <f t="shared" si="184"/>
        <v>10</v>
      </c>
      <c r="FQ20" s="172">
        <v>0</v>
      </c>
      <c r="FR20" s="32">
        <f t="shared" ref="FR20" si="292">FQ20*$D20</f>
        <v>0</v>
      </c>
      <c r="FS20" s="172">
        <v>0</v>
      </c>
      <c r="FT20" s="32">
        <f t="shared" ref="FT20" si="293">FS20*$D20</f>
        <v>0</v>
      </c>
      <c r="FU20" s="172">
        <v>0</v>
      </c>
      <c r="FV20" s="32">
        <f t="shared" ref="FV20" si="294">FU20*$D20</f>
        <v>0</v>
      </c>
      <c r="FW20" s="97">
        <f t="shared" si="188"/>
        <v>0</v>
      </c>
      <c r="FX20" s="97">
        <f t="shared" si="188"/>
        <v>0</v>
      </c>
      <c r="FY20" s="104">
        <f>GE20*75.22%</f>
        <v>94.024999999999991</v>
      </c>
      <c r="FZ20" s="32">
        <f t="shared" ref="FZ20" si="295">FY20*$D20</f>
        <v>18.805</v>
      </c>
      <c r="GA20" s="104">
        <f>GE20*15.44%</f>
        <v>19.299999999999997</v>
      </c>
      <c r="GB20" s="32">
        <f t="shared" ref="GB20" si="296">GA20*$D20</f>
        <v>3.8599999999999994</v>
      </c>
      <c r="GC20" s="104">
        <f>GE20*9.34%</f>
        <v>11.674999999999999</v>
      </c>
      <c r="GD20" s="32">
        <f t="shared" ref="GD20" si="297">GC20*$D20</f>
        <v>2.335</v>
      </c>
      <c r="GE20" s="97">
        <v>125</v>
      </c>
      <c r="GF20" s="97">
        <f t="shared" si="192"/>
        <v>25</v>
      </c>
      <c r="GG20" s="102"/>
      <c r="GH20" s="32">
        <f t="shared" ref="GH20" si="298">GG20*$D20</f>
        <v>0</v>
      </c>
      <c r="GI20" s="102"/>
      <c r="GJ20" s="32">
        <f t="shared" ref="GJ20" si="299">GI20*$D20</f>
        <v>0</v>
      </c>
      <c r="GK20" s="102"/>
      <c r="GL20" s="32">
        <f t="shared" ref="GL20" si="300">GK20*$D20</f>
        <v>0</v>
      </c>
      <c r="GM20" s="97">
        <f t="shared" si="196"/>
        <v>0</v>
      </c>
      <c r="GN20" s="97">
        <f t="shared" si="196"/>
        <v>0</v>
      </c>
      <c r="GO20" s="101">
        <v>0</v>
      </c>
      <c r="GP20" s="32">
        <f t="shared" ref="GP20" si="301">GO20*$D20</f>
        <v>0</v>
      </c>
      <c r="GQ20" s="101">
        <v>0</v>
      </c>
      <c r="GR20" s="32">
        <f t="shared" ref="GR20" si="302">GQ20*$D20</f>
        <v>0</v>
      </c>
      <c r="GS20" s="101">
        <v>0</v>
      </c>
      <c r="GT20" s="32">
        <f t="shared" ref="GT20" si="303">GS20*$D20</f>
        <v>0</v>
      </c>
      <c r="GU20" s="97">
        <f t="shared" si="200"/>
        <v>0</v>
      </c>
      <c r="GV20" s="97">
        <f t="shared" si="200"/>
        <v>0</v>
      </c>
      <c r="GW20" s="102"/>
      <c r="GX20" s="32">
        <f t="shared" ref="GX20" si="304">GW20*$D20</f>
        <v>0</v>
      </c>
      <c r="GY20" s="102"/>
      <c r="GZ20" s="32">
        <f t="shared" ref="GZ20" si="305">GY20*$D20</f>
        <v>0</v>
      </c>
      <c r="HA20" s="102"/>
      <c r="HB20" s="32">
        <f t="shared" ref="HB20" si="306">HA20*$D20</f>
        <v>0</v>
      </c>
      <c r="HC20" s="97">
        <f t="shared" si="204"/>
        <v>0</v>
      </c>
      <c r="HD20" s="97">
        <f t="shared" si="204"/>
        <v>0</v>
      </c>
      <c r="HE20" s="102"/>
      <c r="HF20" s="32">
        <f t="shared" ref="HF20" si="307">HE20*$D20</f>
        <v>0</v>
      </c>
      <c r="HG20" s="102"/>
      <c r="HH20" s="32">
        <f t="shared" ref="HH20" si="308">HG20*$D20</f>
        <v>0</v>
      </c>
      <c r="HI20" s="102"/>
      <c r="HJ20" s="32">
        <f t="shared" ref="HJ20" si="309">HI20*$D20</f>
        <v>0</v>
      </c>
      <c r="HK20" s="97">
        <f t="shared" si="208"/>
        <v>0</v>
      </c>
      <c r="HL20" s="97">
        <f t="shared" si="208"/>
        <v>0</v>
      </c>
      <c r="HM20" s="104">
        <f>HS20*75.22%</f>
        <v>94.024999999999991</v>
      </c>
      <c r="HN20" s="32">
        <f t="shared" ref="HN20" si="310">HM20*$D20</f>
        <v>18.805</v>
      </c>
      <c r="HO20" s="104">
        <f>HS20*15.44%</f>
        <v>19.299999999999997</v>
      </c>
      <c r="HP20" s="32">
        <f t="shared" ref="HP20" si="311">HO20*$D20</f>
        <v>3.8599999999999994</v>
      </c>
      <c r="HQ20" s="104">
        <f>HS20*9.34%</f>
        <v>11.674999999999999</v>
      </c>
      <c r="HR20" s="32">
        <f t="shared" ref="HR20" si="312">HQ20*$D20</f>
        <v>2.335</v>
      </c>
      <c r="HS20" s="97">
        <v>125</v>
      </c>
      <c r="HT20" s="97">
        <f t="shared" ref="HT20" si="313">HN20+HP20+HR20</f>
        <v>25</v>
      </c>
      <c r="HU20" s="104">
        <f>IA20*75.22%</f>
        <v>150.44</v>
      </c>
      <c r="HV20" s="32">
        <f t="shared" ref="HV20" si="314">HU20*$D20</f>
        <v>30.088000000000001</v>
      </c>
      <c r="HW20" s="104">
        <f>IA20*15.44%</f>
        <v>30.879999999999995</v>
      </c>
      <c r="HX20" s="32">
        <f t="shared" ref="HX20" si="315">HW20*$D20</f>
        <v>6.1759999999999993</v>
      </c>
      <c r="HY20" s="104">
        <f>IA20*9.34%</f>
        <v>18.68</v>
      </c>
      <c r="HZ20" s="32">
        <f t="shared" ref="HZ20" si="316">HY20*$D20</f>
        <v>3.7360000000000002</v>
      </c>
      <c r="IA20" s="97">
        <v>200</v>
      </c>
      <c r="IB20" s="97">
        <f t="shared" ref="IB20" si="317">HV20+HX20+HZ20</f>
        <v>40</v>
      </c>
      <c r="IC20" s="104">
        <f>II20*75.22%</f>
        <v>75.22</v>
      </c>
      <c r="ID20" s="32">
        <f t="shared" ref="ID20" si="318">IC20*$D20</f>
        <v>15.044</v>
      </c>
      <c r="IE20" s="104">
        <f>II20*15.44%</f>
        <v>15.439999999999998</v>
      </c>
      <c r="IF20" s="32">
        <f t="shared" ref="IF20" si="319">IE20*$D20</f>
        <v>3.0879999999999996</v>
      </c>
      <c r="IG20" s="104">
        <f>II20*9.34%</f>
        <v>9.34</v>
      </c>
      <c r="IH20" s="32">
        <f t="shared" ref="IH20" si="320">IG20*$D20</f>
        <v>1.8680000000000001</v>
      </c>
      <c r="II20" s="97">
        <v>100</v>
      </c>
      <c r="IJ20" s="97">
        <f t="shared" ref="IJ20" si="321">ID20+IF20+IH20</f>
        <v>20</v>
      </c>
      <c r="IK20" s="100"/>
      <c r="IL20" s="32">
        <f t="shared" ref="IL20" si="322">IK20*$D20</f>
        <v>0</v>
      </c>
      <c r="IM20" s="100"/>
      <c r="IN20" s="32">
        <f t="shared" ref="IN20" si="323">IM20*$D20</f>
        <v>0</v>
      </c>
      <c r="IO20" s="100"/>
      <c r="IP20" s="32">
        <f t="shared" ref="IP20" si="324">IO20*$D20</f>
        <v>0</v>
      </c>
      <c r="IQ20" s="97">
        <f t="shared" si="224"/>
        <v>0</v>
      </c>
      <c r="IR20" s="97">
        <f t="shared" si="224"/>
        <v>0</v>
      </c>
      <c r="IS20" s="100">
        <f t="shared" si="225"/>
        <v>752.19600000000014</v>
      </c>
      <c r="IT20" s="100">
        <f t="shared" si="225"/>
        <v>150.43920000000003</v>
      </c>
      <c r="IU20" s="100">
        <f t="shared" si="225"/>
        <v>154.40199999999999</v>
      </c>
      <c r="IV20" s="100">
        <f t="shared" si="225"/>
        <v>30.880399999999998</v>
      </c>
      <c r="IW20" s="100">
        <f t="shared" si="225"/>
        <v>93.401999999999987</v>
      </c>
      <c r="IX20" s="100">
        <f t="shared" si="225"/>
        <v>18.680399999999999</v>
      </c>
      <c r="IY20" s="100">
        <f t="shared" si="225"/>
        <v>1000</v>
      </c>
      <c r="IZ20" s="100">
        <f t="shared" si="225"/>
        <v>200</v>
      </c>
    </row>
    <row r="21" spans="1:260" s="184" customFormat="1" ht="21" customHeight="1" x14ac:dyDescent="0.3">
      <c r="A21" s="132" t="s">
        <v>20</v>
      </c>
      <c r="B21" s="133" t="s">
        <v>155</v>
      </c>
      <c r="C21" s="132"/>
      <c r="D21" s="134"/>
      <c r="E21" s="135">
        <f t="shared" ref="E21:BP21" si="325">E20+E19</f>
        <v>64.34</v>
      </c>
      <c r="F21" s="135">
        <f t="shared" si="325"/>
        <v>10.270256000000002</v>
      </c>
      <c r="G21" s="135">
        <f t="shared" si="325"/>
        <v>13.187999999999999</v>
      </c>
      <c r="H21" s="135">
        <f t="shared" si="325"/>
        <v>2.1869791999999997</v>
      </c>
      <c r="I21" s="135">
        <f t="shared" si="325"/>
        <v>8.8680000000000003</v>
      </c>
      <c r="J21" s="135">
        <f t="shared" si="325"/>
        <v>1.5430512000000003</v>
      </c>
      <c r="K21" s="135">
        <f t="shared" si="325"/>
        <v>86.396000000000001</v>
      </c>
      <c r="L21" s="135">
        <f t="shared" si="325"/>
        <v>14.000286400000002</v>
      </c>
      <c r="M21" s="135">
        <f t="shared" si="325"/>
        <v>83.806000000000012</v>
      </c>
      <c r="N21" s="135">
        <f t="shared" si="325"/>
        <v>10.6850352</v>
      </c>
      <c r="O21" s="135">
        <f t="shared" si="325"/>
        <v>19.43</v>
      </c>
      <c r="P21" s="135">
        <f t="shared" si="325"/>
        <v>2.6232128000000001</v>
      </c>
      <c r="Q21" s="135">
        <f t="shared" si="325"/>
        <v>10.145</v>
      </c>
      <c r="R21" s="135">
        <f t="shared" si="325"/>
        <v>1.3499639999999999</v>
      </c>
      <c r="S21" s="135">
        <f t="shared" si="325"/>
        <v>113.381</v>
      </c>
      <c r="T21" s="135">
        <f t="shared" si="325"/>
        <v>14.658212000000001</v>
      </c>
      <c r="U21" s="135">
        <f t="shared" si="325"/>
        <v>52.540000000000006</v>
      </c>
      <c r="V21" s="135">
        <f t="shared" si="325"/>
        <v>6.1432000000000002</v>
      </c>
      <c r="W21" s="135">
        <f t="shared" si="325"/>
        <v>13.53</v>
      </c>
      <c r="X21" s="135">
        <f t="shared" si="325"/>
        <v>1.6460239999999999</v>
      </c>
      <c r="Y21" s="135">
        <f t="shared" si="325"/>
        <v>8.2249999999999996</v>
      </c>
      <c r="Z21" s="135">
        <f t="shared" si="325"/>
        <v>0.98532400000000009</v>
      </c>
      <c r="AA21" s="135">
        <f t="shared" si="325"/>
        <v>74.295000000000002</v>
      </c>
      <c r="AB21" s="135">
        <f t="shared" si="325"/>
        <v>8.7745480000000011</v>
      </c>
      <c r="AC21" s="135">
        <f t="shared" si="325"/>
        <v>25.09</v>
      </c>
      <c r="AD21" s="135">
        <f t="shared" si="325"/>
        <v>2.8612891999999999</v>
      </c>
      <c r="AE21" s="135">
        <f t="shared" si="325"/>
        <v>4.9400000000000004</v>
      </c>
      <c r="AF21" s="135">
        <f t="shared" si="325"/>
        <v>0.56676919999999997</v>
      </c>
      <c r="AG21" s="135">
        <f t="shared" si="325"/>
        <v>2.964</v>
      </c>
      <c r="AH21" s="135">
        <f t="shared" si="325"/>
        <v>0.33969519999999997</v>
      </c>
      <c r="AI21" s="135">
        <f t="shared" si="325"/>
        <v>32.994</v>
      </c>
      <c r="AJ21" s="135">
        <f t="shared" si="325"/>
        <v>3.7677535999999998</v>
      </c>
      <c r="AK21" s="135">
        <f t="shared" si="325"/>
        <v>46.2</v>
      </c>
      <c r="AL21" s="135">
        <f t="shared" si="325"/>
        <v>6.0295519999999998</v>
      </c>
      <c r="AM21" s="135">
        <f t="shared" si="325"/>
        <v>12.355999999999998</v>
      </c>
      <c r="AN21" s="135">
        <f t="shared" si="325"/>
        <v>1.6265784000000001</v>
      </c>
      <c r="AO21" s="135">
        <f t="shared" si="325"/>
        <v>7.8409999999999993</v>
      </c>
      <c r="AP21" s="135">
        <f t="shared" si="325"/>
        <v>1.0645343999999999</v>
      </c>
      <c r="AQ21" s="135">
        <f t="shared" si="325"/>
        <v>66.396999999999991</v>
      </c>
      <c r="AR21" s="135">
        <f t="shared" si="325"/>
        <v>8.7206647999999998</v>
      </c>
      <c r="AS21" s="135">
        <f t="shared" si="325"/>
        <v>99.11</v>
      </c>
      <c r="AT21" s="135">
        <f t="shared" si="325"/>
        <v>13.322395199999999</v>
      </c>
      <c r="AU21" s="135">
        <f t="shared" si="325"/>
        <v>21.077999999999999</v>
      </c>
      <c r="AV21" s="135">
        <f t="shared" si="325"/>
        <v>2.8777887999999998</v>
      </c>
      <c r="AW21" s="135">
        <f t="shared" si="325"/>
        <v>14.037000000000001</v>
      </c>
      <c r="AX21" s="135">
        <f t="shared" si="325"/>
        <v>1.987616</v>
      </c>
      <c r="AY21" s="135">
        <f t="shared" si="325"/>
        <v>134.22499999999999</v>
      </c>
      <c r="AZ21" s="135">
        <f t="shared" si="325"/>
        <v>18.187800000000003</v>
      </c>
      <c r="BA21" s="135">
        <f t="shared" si="325"/>
        <v>72.695999999999998</v>
      </c>
      <c r="BB21" s="135">
        <f t="shared" si="325"/>
        <v>10.9084144</v>
      </c>
      <c r="BC21" s="135">
        <f t="shared" si="325"/>
        <v>17.891999999999999</v>
      </c>
      <c r="BD21" s="135">
        <f t="shared" si="325"/>
        <v>2.5196288</v>
      </c>
      <c r="BE21" s="135">
        <f t="shared" si="325"/>
        <v>8.411999999999999</v>
      </c>
      <c r="BF21" s="135">
        <f t="shared" si="325"/>
        <v>1.2999567999999999</v>
      </c>
      <c r="BG21" s="135">
        <f t="shared" si="325"/>
        <v>99</v>
      </c>
      <c r="BH21" s="135">
        <f t="shared" si="325"/>
        <v>14.728</v>
      </c>
      <c r="BI21" s="135">
        <f t="shared" si="325"/>
        <v>52.646000000000001</v>
      </c>
      <c r="BJ21" s="135">
        <f t="shared" si="325"/>
        <v>7.3587807999999999</v>
      </c>
      <c r="BK21" s="135">
        <f t="shared" si="325"/>
        <v>10.811999999999999</v>
      </c>
      <c r="BL21" s="135">
        <f t="shared" si="325"/>
        <v>1.5109855999999999</v>
      </c>
      <c r="BM21" s="135">
        <f t="shared" si="325"/>
        <v>6.5369999999999999</v>
      </c>
      <c r="BN21" s="135">
        <f t="shared" si="325"/>
        <v>0.91374159999999993</v>
      </c>
      <c r="BO21" s="135">
        <f t="shared" si="325"/>
        <v>69.995000000000005</v>
      </c>
      <c r="BP21" s="135">
        <f t="shared" si="325"/>
        <v>9.7835079999999994</v>
      </c>
      <c r="BQ21" s="135">
        <f t="shared" ref="BQ21:EB21" si="326">BQ20+BQ19</f>
        <v>15</v>
      </c>
      <c r="BR21" s="135">
        <f t="shared" si="326"/>
        <v>2.1024400000000001</v>
      </c>
      <c r="BS21" s="135">
        <f t="shared" si="326"/>
        <v>7.8</v>
      </c>
      <c r="BT21" s="135">
        <f t="shared" si="326"/>
        <v>0.99043200000000009</v>
      </c>
      <c r="BU21" s="135">
        <f t="shared" si="326"/>
        <v>3</v>
      </c>
      <c r="BV21" s="135">
        <f t="shared" si="326"/>
        <v>0.39889600000000003</v>
      </c>
      <c r="BW21" s="135">
        <f t="shared" si="326"/>
        <v>25.8</v>
      </c>
      <c r="BX21" s="135">
        <f t="shared" si="326"/>
        <v>3.491768</v>
      </c>
      <c r="BY21" s="135">
        <f t="shared" si="326"/>
        <v>29.184000000000001</v>
      </c>
      <c r="BZ21" s="135">
        <f t="shared" si="326"/>
        <v>3.7551528000000003</v>
      </c>
      <c r="CA21" s="135">
        <f t="shared" si="326"/>
        <v>5.9920000000000009</v>
      </c>
      <c r="CB21" s="135">
        <f t="shared" si="326"/>
        <v>0.77102400000000004</v>
      </c>
      <c r="CC21" s="135">
        <f t="shared" si="326"/>
        <v>3.6279999999999997</v>
      </c>
      <c r="CD21" s="135">
        <f t="shared" si="326"/>
        <v>0.46656880000000001</v>
      </c>
      <c r="CE21" s="135">
        <f t="shared" si="326"/>
        <v>38.804000000000002</v>
      </c>
      <c r="CF21" s="135">
        <f t="shared" si="326"/>
        <v>4.9927455999999992</v>
      </c>
      <c r="CG21" s="135">
        <f t="shared" si="326"/>
        <v>119.5232</v>
      </c>
      <c r="CH21" s="135">
        <f t="shared" si="326"/>
        <v>19.893308528000002</v>
      </c>
      <c r="CI21" s="135">
        <f t="shared" si="326"/>
        <v>23.906399999999998</v>
      </c>
      <c r="CJ21" s="135">
        <f t="shared" si="326"/>
        <v>4.0223570559999997</v>
      </c>
      <c r="CK21" s="135">
        <f t="shared" si="326"/>
        <v>14.574399999999999</v>
      </c>
      <c r="CL21" s="135">
        <f t="shared" si="326"/>
        <v>2.4449680159999998</v>
      </c>
      <c r="CM21" s="135">
        <f t="shared" si="326"/>
        <v>158.00399999999999</v>
      </c>
      <c r="CN21" s="135">
        <f t="shared" si="326"/>
        <v>26.3606336</v>
      </c>
      <c r="CO21" s="135">
        <f t="shared" si="326"/>
        <v>136.31</v>
      </c>
      <c r="CP21" s="135">
        <f t="shared" si="326"/>
        <v>22.221512000000001</v>
      </c>
      <c r="CQ21" s="135">
        <f t="shared" si="326"/>
        <v>27.712</v>
      </c>
      <c r="CR21" s="135">
        <f t="shared" si="326"/>
        <v>4.5481319999999998</v>
      </c>
      <c r="CS21" s="135">
        <f t="shared" si="326"/>
        <v>17.977</v>
      </c>
      <c r="CT21" s="135">
        <f t="shared" si="326"/>
        <v>2.89358</v>
      </c>
      <c r="CU21" s="135">
        <f t="shared" si="326"/>
        <v>181.999</v>
      </c>
      <c r="CV21" s="135">
        <f t="shared" si="326"/>
        <v>29.663224</v>
      </c>
      <c r="CW21" s="135">
        <f t="shared" si="326"/>
        <v>180.25</v>
      </c>
      <c r="CX21" s="135">
        <f t="shared" si="326"/>
        <v>31.524148800000003</v>
      </c>
      <c r="CY21" s="135">
        <f t="shared" si="326"/>
        <v>35.19</v>
      </c>
      <c r="CZ21" s="135">
        <f t="shared" si="326"/>
        <v>6.1345736000000004</v>
      </c>
      <c r="DA21" s="135">
        <f t="shared" si="326"/>
        <v>22.03</v>
      </c>
      <c r="DB21" s="135">
        <f t="shared" si="326"/>
        <v>3.7827975999999999</v>
      </c>
      <c r="DC21" s="135">
        <f t="shared" si="326"/>
        <v>237.47</v>
      </c>
      <c r="DD21" s="135">
        <f t="shared" si="326"/>
        <v>41.441520000000004</v>
      </c>
      <c r="DE21" s="135">
        <f t="shared" si="326"/>
        <v>43.33</v>
      </c>
      <c r="DF21" s="135">
        <f t="shared" si="326"/>
        <v>4.4650239999999997</v>
      </c>
      <c r="DG21" s="135">
        <f t="shared" si="326"/>
        <v>8.39</v>
      </c>
      <c r="DH21" s="135">
        <f t="shared" si="326"/>
        <v>0.86071999999999993</v>
      </c>
      <c r="DI21" s="135">
        <f t="shared" si="326"/>
        <v>6.2799999999999994</v>
      </c>
      <c r="DJ21" s="135">
        <f t="shared" si="326"/>
        <v>0.6545359999999999</v>
      </c>
      <c r="DK21" s="135">
        <f t="shared" si="326"/>
        <v>58</v>
      </c>
      <c r="DL21" s="135">
        <f t="shared" si="326"/>
        <v>5.9802799999999996</v>
      </c>
      <c r="DM21" s="135">
        <f t="shared" si="326"/>
        <v>58.03</v>
      </c>
      <c r="DN21" s="135">
        <f t="shared" si="326"/>
        <v>6.6343999999999994</v>
      </c>
      <c r="DO21" s="135">
        <f t="shared" si="326"/>
        <v>11.73</v>
      </c>
      <c r="DP21" s="135">
        <f t="shared" si="326"/>
        <v>1.3995360000000001</v>
      </c>
      <c r="DQ21" s="135">
        <f t="shared" si="326"/>
        <v>6.8199999999999985</v>
      </c>
      <c r="DR21" s="135">
        <f t="shared" si="326"/>
        <v>0.75718399999999997</v>
      </c>
      <c r="DS21" s="135">
        <f t="shared" si="326"/>
        <v>76.58</v>
      </c>
      <c r="DT21" s="135">
        <f t="shared" si="326"/>
        <v>8.7911199999999994</v>
      </c>
      <c r="DU21" s="135">
        <f t="shared" si="326"/>
        <v>54.566000000000003</v>
      </c>
      <c r="DV21" s="135">
        <f t="shared" si="326"/>
        <v>5.5764943999999996</v>
      </c>
      <c r="DW21" s="135">
        <f t="shared" si="326"/>
        <v>10.702</v>
      </c>
      <c r="DX21" s="135">
        <f t="shared" si="326"/>
        <v>1.0385088</v>
      </c>
      <c r="DY21" s="135">
        <f t="shared" si="326"/>
        <v>10.735999999999999</v>
      </c>
      <c r="DZ21" s="135">
        <f t="shared" si="326"/>
        <v>1.0933807999999998</v>
      </c>
      <c r="EA21" s="135">
        <f t="shared" si="326"/>
        <v>76.004000000000005</v>
      </c>
      <c r="EB21" s="135">
        <f t="shared" si="326"/>
        <v>7.7083839999999997</v>
      </c>
      <c r="EC21" s="135">
        <f t="shared" ref="EC21:GN21" si="327">EC20+EC19</f>
        <v>126.22999999999999</v>
      </c>
      <c r="ED21" s="135">
        <f t="shared" si="327"/>
        <v>17.005744</v>
      </c>
      <c r="EE21" s="135">
        <f t="shared" si="327"/>
        <v>25.125999999999998</v>
      </c>
      <c r="EF21" s="135">
        <f t="shared" si="327"/>
        <v>3.4752239999999999</v>
      </c>
      <c r="EG21" s="135">
        <f t="shared" si="327"/>
        <v>13.94</v>
      </c>
      <c r="EH21" s="135">
        <f t="shared" si="327"/>
        <v>1.867848</v>
      </c>
      <c r="EI21" s="135">
        <f t="shared" si="327"/>
        <v>165.29599999999999</v>
      </c>
      <c r="EJ21" s="135">
        <f t="shared" si="327"/>
        <v>22.348815999999996</v>
      </c>
      <c r="EK21" s="135">
        <f t="shared" si="327"/>
        <v>82.169999999999987</v>
      </c>
      <c r="EL21" s="135">
        <f t="shared" si="327"/>
        <v>10.77488</v>
      </c>
      <c r="EM21" s="135">
        <f t="shared" si="327"/>
        <v>19.91</v>
      </c>
      <c r="EN21" s="135">
        <f t="shared" si="327"/>
        <v>2.6567199999999995</v>
      </c>
      <c r="EO21" s="135">
        <f t="shared" si="327"/>
        <v>14.14</v>
      </c>
      <c r="EP21" s="135">
        <f t="shared" si="327"/>
        <v>1.9975200000000002</v>
      </c>
      <c r="EQ21" s="135">
        <f t="shared" si="327"/>
        <v>116.22</v>
      </c>
      <c r="ER21" s="135">
        <f t="shared" si="327"/>
        <v>15.429119999999999</v>
      </c>
      <c r="ES21" s="135">
        <f t="shared" si="327"/>
        <v>145.83000000000001</v>
      </c>
      <c r="ET21" s="135">
        <f t="shared" si="327"/>
        <v>19.294263999999998</v>
      </c>
      <c r="EU21" s="135">
        <f t="shared" si="327"/>
        <v>30.529999999999998</v>
      </c>
      <c r="EV21" s="135">
        <f t="shared" si="327"/>
        <v>4.1635279999999995</v>
      </c>
      <c r="EW21" s="135">
        <f t="shared" si="327"/>
        <v>16.21</v>
      </c>
      <c r="EX21" s="135">
        <f t="shared" si="327"/>
        <v>2.0769280000000001</v>
      </c>
      <c r="EY21" s="135">
        <f t="shared" si="327"/>
        <v>192.57</v>
      </c>
      <c r="EZ21" s="135">
        <f t="shared" si="327"/>
        <v>25.53472</v>
      </c>
      <c r="FA21" s="135">
        <f t="shared" si="327"/>
        <v>47.61</v>
      </c>
      <c r="FB21" s="135">
        <f t="shared" si="327"/>
        <v>7.7658000000000005</v>
      </c>
      <c r="FC21" s="135">
        <f t="shared" si="327"/>
        <v>11.719999999999999</v>
      </c>
      <c r="FD21" s="135">
        <f t="shared" si="327"/>
        <v>1.95316</v>
      </c>
      <c r="FE21" s="135">
        <f t="shared" si="327"/>
        <v>8.67</v>
      </c>
      <c r="FF21" s="135">
        <f t="shared" si="327"/>
        <v>1.4163600000000001</v>
      </c>
      <c r="FG21" s="135">
        <f t="shared" si="327"/>
        <v>68</v>
      </c>
      <c r="FH21" s="135">
        <f t="shared" si="327"/>
        <v>11.135319999999998</v>
      </c>
      <c r="FI21" s="135">
        <f t="shared" si="327"/>
        <v>233.95</v>
      </c>
      <c r="FJ21" s="135">
        <f t="shared" si="327"/>
        <v>31.332696399999996</v>
      </c>
      <c r="FK21" s="135">
        <f t="shared" si="327"/>
        <v>42.739999999999995</v>
      </c>
      <c r="FL21" s="135">
        <f t="shared" si="327"/>
        <v>5.8750020000000003</v>
      </c>
      <c r="FM21" s="135">
        <f t="shared" si="327"/>
        <v>26.355000000000004</v>
      </c>
      <c r="FN21" s="135">
        <f t="shared" si="327"/>
        <v>3.6136216000000001</v>
      </c>
      <c r="FO21" s="135">
        <f t="shared" si="327"/>
        <v>303.04499999999996</v>
      </c>
      <c r="FP21" s="135">
        <f t="shared" si="327"/>
        <v>40.82132</v>
      </c>
      <c r="FQ21" s="135">
        <f t="shared" si="327"/>
        <v>125.48399999999999</v>
      </c>
      <c r="FR21" s="135">
        <f t="shared" si="327"/>
        <v>13.129932880000002</v>
      </c>
      <c r="FS21" s="135">
        <f t="shared" si="327"/>
        <v>24.357999999999997</v>
      </c>
      <c r="FT21" s="135">
        <f t="shared" si="327"/>
        <v>2.5607657599999998</v>
      </c>
      <c r="FU21" s="135">
        <f t="shared" si="327"/>
        <v>10.868</v>
      </c>
      <c r="FV21" s="135">
        <f t="shared" si="327"/>
        <v>1.1778613600000001</v>
      </c>
      <c r="FW21" s="135">
        <f t="shared" si="327"/>
        <v>160.70999999999998</v>
      </c>
      <c r="FX21" s="135">
        <f t="shared" si="327"/>
        <v>16.868560000000002</v>
      </c>
      <c r="FY21" s="135">
        <f t="shared" si="327"/>
        <v>312.23359999999997</v>
      </c>
      <c r="FZ21" s="135">
        <f t="shared" si="327"/>
        <v>46.582687144000005</v>
      </c>
      <c r="GA21" s="135">
        <f t="shared" si="327"/>
        <v>63.401199999999996</v>
      </c>
      <c r="GB21" s="135">
        <f t="shared" si="327"/>
        <v>9.4633042879999998</v>
      </c>
      <c r="GC21" s="135">
        <f t="shared" si="327"/>
        <v>37.300999999999995</v>
      </c>
      <c r="GD21" s="135">
        <f t="shared" si="327"/>
        <v>5.6397624880000006</v>
      </c>
      <c r="GE21" s="135">
        <f t="shared" si="327"/>
        <v>412.93579999999997</v>
      </c>
      <c r="GF21" s="135">
        <f t="shared" si="327"/>
        <v>61.685753919999996</v>
      </c>
      <c r="GG21" s="135">
        <f t="shared" si="327"/>
        <v>130.99</v>
      </c>
      <c r="GH21" s="135">
        <f t="shared" si="327"/>
        <v>19.449597199999999</v>
      </c>
      <c r="GI21" s="135">
        <f t="shared" si="327"/>
        <v>26.914000000000001</v>
      </c>
      <c r="GJ21" s="135">
        <f t="shared" si="327"/>
        <v>4.0029599999999999</v>
      </c>
      <c r="GK21" s="135">
        <f t="shared" si="327"/>
        <v>16.444000000000003</v>
      </c>
      <c r="GL21" s="135">
        <f t="shared" si="327"/>
        <v>2.4372267999999999</v>
      </c>
      <c r="GM21" s="135">
        <f t="shared" si="327"/>
        <v>174.34800000000001</v>
      </c>
      <c r="GN21" s="135">
        <f t="shared" si="327"/>
        <v>25.889783999999999</v>
      </c>
      <c r="GO21" s="135">
        <f t="shared" ref="GO21:IZ21" si="328">GO20+GO19</f>
        <v>121.6</v>
      </c>
      <c r="GP21" s="135">
        <f t="shared" si="328"/>
        <v>14.948490400000003</v>
      </c>
      <c r="GQ21" s="135">
        <f t="shared" si="328"/>
        <v>20.819999999999997</v>
      </c>
      <c r="GR21" s="135">
        <f t="shared" si="328"/>
        <v>2.668968</v>
      </c>
      <c r="GS21" s="135">
        <f t="shared" si="328"/>
        <v>14.139999999999999</v>
      </c>
      <c r="GT21" s="135">
        <f t="shared" si="328"/>
        <v>1.8568216</v>
      </c>
      <c r="GU21" s="135">
        <f t="shared" si="328"/>
        <v>156.56</v>
      </c>
      <c r="GV21" s="135">
        <f t="shared" si="328"/>
        <v>19.47428</v>
      </c>
      <c r="GW21" s="135">
        <f t="shared" si="328"/>
        <v>109.78</v>
      </c>
      <c r="GX21" s="135">
        <f t="shared" si="328"/>
        <v>12.59836</v>
      </c>
      <c r="GY21" s="135">
        <f t="shared" si="328"/>
        <v>26.85</v>
      </c>
      <c r="GZ21" s="135">
        <f t="shared" si="328"/>
        <v>3.1392800000000003</v>
      </c>
      <c r="HA21" s="135">
        <f t="shared" si="328"/>
        <v>12.74</v>
      </c>
      <c r="HB21" s="135">
        <f t="shared" si="328"/>
        <v>1.3694799999999998</v>
      </c>
      <c r="HC21" s="135">
        <f t="shared" si="328"/>
        <v>149.37</v>
      </c>
      <c r="HD21" s="135">
        <f t="shared" si="328"/>
        <v>17.107120000000002</v>
      </c>
      <c r="HE21" s="135">
        <f t="shared" si="328"/>
        <v>147.19</v>
      </c>
      <c r="HF21" s="135">
        <f t="shared" si="328"/>
        <v>18.335921599999999</v>
      </c>
      <c r="HG21" s="135">
        <f t="shared" si="328"/>
        <v>27.619999999999997</v>
      </c>
      <c r="HH21" s="135">
        <f t="shared" si="328"/>
        <v>3.5736516000000003</v>
      </c>
      <c r="HI21" s="135">
        <f t="shared" si="328"/>
        <v>17.985000000000003</v>
      </c>
      <c r="HJ21" s="135">
        <f t="shared" si="328"/>
        <v>2.3590308000000002</v>
      </c>
      <c r="HK21" s="135">
        <f t="shared" si="328"/>
        <v>192.79500000000002</v>
      </c>
      <c r="HL21" s="135">
        <f t="shared" si="328"/>
        <v>24.268603999999996</v>
      </c>
      <c r="HM21" s="135">
        <f t="shared" si="328"/>
        <v>193.17000000000002</v>
      </c>
      <c r="HN21" s="135">
        <f t="shared" si="328"/>
        <v>31.003287999999998</v>
      </c>
      <c r="HO21" s="135">
        <f t="shared" si="328"/>
        <v>39.86</v>
      </c>
      <c r="HP21" s="135">
        <f t="shared" si="328"/>
        <v>6.3830519999999993</v>
      </c>
      <c r="HQ21" s="135">
        <f t="shared" si="328"/>
        <v>24.769399999999997</v>
      </c>
      <c r="HR21" s="135">
        <f t="shared" si="328"/>
        <v>3.9798409599999998</v>
      </c>
      <c r="HS21" s="135">
        <f t="shared" si="328"/>
        <v>257.79939999999999</v>
      </c>
      <c r="HT21" s="135">
        <f t="shared" si="328"/>
        <v>41.366180960000001</v>
      </c>
      <c r="HU21" s="135">
        <f t="shared" si="328"/>
        <v>345.036</v>
      </c>
      <c r="HV21" s="135">
        <f t="shared" si="328"/>
        <v>55.135644800000001</v>
      </c>
      <c r="HW21" s="135">
        <f t="shared" si="328"/>
        <v>67.852000000000004</v>
      </c>
      <c r="HX21" s="135">
        <f t="shared" si="328"/>
        <v>10.933004</v>
      </c>
      <c r="HY21" s="135">
        <f t="shared" si="328"/>
        <v>39.253</v>
      </c>
      <c r="HZ21" s="135">
        <f t="shared" si="328"/>
        <v>6.3266976000000001</v>
      </c>
      <c r="IA21" s="135">
        <f t="shared" si="328"/>
        <v>452.14100000000002</v>
      </c>
      <c r="IB21" s="135">
        <f t="shared" si="328"/>
        <v>72.395346399999994</v>
      </c>
      <c r="IC21" s="135">
        <f t="shared" si="328"/>
        <v>105.74</v>
      </c>
      <c r="ID21" s="135">
        <f t="shared" si="328"/>
        <v>19.508088000000001</v>
      </c>
      <c r="IE21" s="135">
        <f t="shared" si="328"/>
        <v>20.979999999999997</v>
      </c>
      <c r="IF21" s="135">
        <f t="shared" si="328"/>
        <v>3.8355759999999997</v>
      </c>
      <c r="IG21" s="135">
        <f t="shared" si="328"/>
        <v>13.28</v>
      </c>
      <c r="IH21" s="135">
        <f t="shared" si="328"/>
        <v>2.3805360000000002</v>
      </c>
      <c r="II21" s="135">
        <f t="shared" si="328"/>
        <v>140</v>
      </c>
      <c r="IJ21" s="135">
        <f t="shared" si="328"/>
        <v>25.7242</v>
      </c>
      <c r="IK21" s="135">
        <f t="shared" si="328"/>
        <v>0</v>
      </c>
      <c r="IL21" s="135">
        <f t="shared" si="328"/>
        <v>0</v>
      </c>
      <c r="IM21" s="135">
        <f t="shared" si="328"/>
        <v>0</v>
      </c>
      <c r="IN21" s="135">
        <f t="shared" si="328"/>
        <v>0</v>
      </c>
      <c r="IO21" s="135">
        <f t="shared" si="328"/>
        <v>0</v>
      </c>
      <c r="IP21" s="135">
        <f t="shared" si="328"/>
        <v>0</v>
      </c>
      <c r="IQ21" s="135">
        <f t="shared" si="328"/>
        <v>0</v>
      </c>
      <c r="IR21" s="135">
        <f t="shared" si="328"/>
        <v>0</v>
      </c>
      <c r="IS21" s="135">
        <f t="shared" si="328"/>
        <v>3359.6347999999998</v>
      </c>
      <c r="IT21" s="135">
        <f t="shared" si="328"/>
        <v>480.61679775200002</v>
      </c>
      <c r="IU21" s="135">
        <f t="shared" si="328"/>
        <v>693.32960000000003</v>
      </c>
      <c r="IV21" s="135">
        <f t="shared" si="328"/>
        <v>100.00744590400001</v>
      </c>
      <c r="IW21" s="135">
        <f t="shared" si="328"/>
        <v>418.16980000000001</v>
      </c>
      <c r="IX21" s="135">
        <f t="shared" si="328"/>
        <v>60.475329624000004</v>
      </c>
      <c r="IY21" s="135">
        <f t="shared" si="328"/>
        <v>4471.1342000000004</v>
      </c>
      <c r="IZ21" s="135">
        <f t="shared" si="328"/>
        <v>641.09957327999996</v>
      </c>
    </row>
    <row r="22" spans="1:260" s="183" customFormat="1" ht="21" customHeight="1" x14ac:dyDescent="0.3">
      <c r="A22" s="113" t="s">
        <v>21</v>
      </c>
      <c r="B22" s="114" t="s">
        <v>22</v>
      </c>
      <c r="C22" s="123"/>
      <c r="D22" s="122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  <c r="GY22" s="185"/>
      <c r="GZ22" s="185"/>
      <c r="HA22" s="185"/>
      <c r="HB22" s="185"/>
      <c r="HC22" s="185"/>
      <c r="HD22" s="185"/>
      <c r="HE22" s="185"/>
      <c r="HF22" s="185"/>
      <c r="HG22" s="185"/>
      <c r="HH22" s="185"/>
      <c r="HI22" s="185"/>
      <c r="HJ22" s="185"/>
      <c r="HK22" s="185"/>
      <c r="HL22" s="185"/>
      <c r="HM22" s="185"/>
      <c r="HN22" s="185"/>
      <c r="HO22" s="185"/>
      <c r="HP22" s="185"/>
      <c r="HQ22" s="185"/>
      <c r="HR22" s="185"/>
      <c r="HS22" s="185"/>
      <c r="HT22" s="185"/>
      <c r="HU22" s="185"/>
      <c r="HV22" s="185"/>
      <c r="HW22" s="185"/>
      <c r="HX22" s="185"/>
      <c r="HY22" s="185"/>
      <c r="HZ22" s="185"/>
      <c r="IA22" s="185"/>
      <c r="IB22" s="185"/>
      <c r="IC22" s="185"/>
      <c r="ID22" s="185"/>
      <c r="IE22" s="185"/>
      <c r="IF22" s="185"/>
      <c r="IG22" s="185"/>
      <c r="IH22" s="185"/>
      <c r="II22" s="185"/>
      <c r="IJ22" s="185"/>
      <c r="IK22" s="185"/>
      <c r="IL22" s="185"/>
      <c r="IM22" s="185"/>
      <c r="IN22" s="185"/>
      <c r="IO22" s="185"/>
      <c r="IP22" s="185"/>
      <c r="IQ22" s="185"/>
      <c r="IR22" s="185"/>
      <c r="IS22" s="185"/>
      <c r="IT22" s="185"/>
      <c r="IU22" s="185"/>
      <c r="IV22" s="185"/>
      <c r="IW22" s="185"/>
      <c r="IX22" s="185"/>
      <c r="IY22" s="185"/>
      <c r="IZ22" s="185"/>
    </row>
    <row r="23" spans="1:260" ht="21" customHeight="1" x14ac:dyDescent="0.3">
      <c r="A23" s="7">
        <v>1</v>
      </c>
      <c r="B23" s="11" t="s">
        <v>15</v>
      </c>
      <c r="C23" s="7" t="s">
        <v>16</v>
      </c>
      <c r="D23" s="154">
        <v>3.2800000000000003E-2</v>
      </c>
      <c r="E23" s="32">
        <v>4.4640000000000004</v>
      </c>
      <c r="F23" s="32">
        <f t="shared" si="102"/>
        <v>0.14641920000000003</v>
      </c>
      <c r="G23" s="32">
        <v>0.96300000000000008</v>
      </c>
      <c r="H23" s="32">
        <f t="shared" si="102"/>
        <v>3.1586400000000008E-2</v>
      </c>
      <c r="I23" s="32">
        <v>0.57299999999999995</v>
      </c>
      <c r="J23" s="32">
        <f t="shared" ref="J23" si="329">I23*$D23</f>
        <v>1.8794399999999999E-2</v>
      </c>
      <c r="K23" s="97">
        <f t="shared" si="104"/>
        <v>6</v>
      </c>
      <c r="L23" s="97">
        <f t="shared" si="104"/>
        <v>0.19680000000000003</v>
      </c>
      <c r="M23" s="32">
        <v>10.267200000000003</v>
      </c>
      <c r="N23" s="32">
        <f t="shared" ref="N23:N29" si="330">M23*$D23</f>
        <v>0.33676416000000009</v>
      </c>
      <c r="O23" s="32">
        <v>2.2149000000000001</v>
      </c>
      <c r="P23" s="32">
        <f t="shared" ref="P23:P29" si="331">O23*$D23</f>
        <v>7.2648720000000014E-2</v>
      </c>
      <c r="Q23" s="32">
        <v>1.3179000000000001</v>
      </c>
      <c r="R23" s="32">
        <f t="shared" ref="R23:R29" si="332">Q23*$D23</f>
        <v>4.3227120000000008E-2</v>
      </c>
      <c r="S23" s="97">
        <f t="shared" si="108"/>
        <v>13.800000000000002</v>
      </c>
      <c r="T23" s="97">
        <f t="shared" si="108"/>
        <v>0.4526400000000001</v>
      </c>
      <c r="U23" s="32">
        <v>21.204000000000004</v>
      </c>
      <c r="V23" s="32">
        <f t="shared" ref="V23:V29" si="333">U23*$D23</f>
        <v>0.6954912000000002</v>
      </c>
      <c r="W23" s="32">
        <v>4.5742500000000001</v>
      </c>
      <c r="X23" s="32">
        <f t="shared" ref="X23:X29" si="334">W23*$D23</f>
        <v>0.15003540000000001</v>
      </c>
      <c r="Y23" s="32">
        <v>2.7217500000000001</v>
      </c>
      <c r="Z23" s="32">
        <f t="shared" ref="Z23:Z29" si="335">Y23*$D23</f>
        <v>8.9273400000000017E-2</v>
      </c>
      <c r="AA23" s="97">
        <f t="shared" si="112"/>
        <v>28.500000000000004</v>
      </c>
      <c r="AB23" s="97">
        <f t="shared" si="112"/>
        <v>0.9348000000000003</v>
      </c>
      <c r="AC23" s="32">
        <v>6.487680000000001</v>
      </c>
      <c r="AD23" s="32">
        <f t="shared" ref="AD23:AD29" si="336">AC23*$D23</f>
        <v>0.21279590400000006</v>
      </c>
      <c r="AE23" s="32">
        <v>1.3995600000000001</v>
      </c>
      <c r="AF23" s="32">
        <f t="shared" ref="AF23:AF29" si="337">AE23*$D23</f>
        <v>4.5905568000000008E-2</v>
      </c>
      <c r="AG23" s="32">
        <v>0.83276000000000006</v>
      </c>
      <c r="AH23" s="32">
        <f t="shared" ref="AH23:AH29" si="338">AG23*$D23</f>
        <v>2.7314528000000005E-2</v>
      </c>
      <c r="AI23" s="97">
        <f t="shared" si="116"/>
        <v>8.7200000000000006</v>
      </c>
      <c r="AJ23" s="97">
        <f t="shared" si="116"/>
        <v>0.28601600000000005</v>
      </c>
      <c r="AK23" s="32">
        <v>21.501600000000003</v>
      </c>
      <c r="AL23" s="32">
        <f t="shared" ref="AL23:AL29" si="339">AK23*$D23</f>
        <v>0.70525248000000018</v>
      </c>
      <c r="AM23" s="32">
        <v>4.6384499999999997</v>
      </c>
      <c r="AN23" s="32">
        <f t="shared" ref="AN23:AN29" si="340">AM23*$D23</f>
        <v>0.15214116</v>
      </c>
      <c r="AO23" s="32">
        <v>2.7599499999999999</v>
      </c>
      <c r="AP23" s="32">
        <f t="shared" ref="AP23:AP29" si="341">AO23*$D23</f>
        <v>9.052636E-2</v>
      </c>
      <c r="AQ23" s="97">
        <f t="shared" si="120"/>
        <v>28.900000000000002</v>
      </c>
      <c r="AR23" s="97">
        <f t="shared" si="120"/>
        <v>0.94792000000000021</v>
      </c>
      <c r="AS23" s="32">
        <v>55.703280000000014</v>
      </c>
      <c r="AT23" s="32">
        <f t="shared" ref="AT23:AT29" si="342">AS23*$D23</f>
        <v>1.8270675840000006</v>
      </c>
      <c r="AU23" s="32">
        <v>12.016635000000001</v>
      </c>
      <c r="AV23" s="32">
        <f t="shared" ref="AV23:AV29" si="343">AU23*$D23</f>
        <v>0.39414562800000008</v>
      </c>
      <c r="AW23" s="32">
        <v>7.1500850000000007</v>
      </c>
      <c r="AX23" s="32">
        <f t="shared" ref="AX23:AX29" si="344">AW23*$D23</f>
        <v>0.23452278800000004</v>
      </c>
      <c r="AY23" s="97">
        <f t="shared" si="124"/>
        <v>74.870000000000019</v>
      </c>
      <c r="AZ23" s="97">
        <f t="shared" si="124"/>
        <v>2.4557360000000008</v>
      </c>
      <c r="BA23" s="32">
        <v>22.320000000000004</v>
      </c>
      <c r="BB23" s="32">
        <f t="shared" ref="BB23:BB29" si="345">BA23*$D23</f>
        <v>0.73209600000000019</v>
      </c>
      <c r="BC23" s="32">
        <v>4.8150000000000004</v>
      </c>
      <c r="BD23" s="32">
        <f t="shared" ref="BD23:BD29" si="346">BC23*$D23</f>
        <v>0.15793200000000002</v>
      </c>
      <c r="BE23" s="32">
        <v>2.8650000000000002</v>
      </c>
      <c r="BF23" s="32">
        <f t="shared" ref="BF23:BF29" si="347">BE23*$D23</f>
        <v>9.3972000000000014E-2</v>
      </c>
      <c r="BG23" s="97">
        <f t="shared" si="128"/>
        <v>30.000000000000007</v>
      </c>
      <c r="BH23" s="97">
        <f t="shared" si="128"/>
        <v>0.98400000000000032</v>
      </c>
      <c r="BI23" s="32">
        <v>8.9280000000000008</v>
      </c>
      <c r="BJ23" s="32">
        <f t="shared" ref="BJ23:BJ29" si="348">BI23*$D23</f>
        <v>0.29283840000000005</v>
      </c>
      <c r="BK23" s="32">
        <v>1.9260000000000002</v>
      </c>
      <c r="BL23" s="32">
        <f t="shared" ref="BL23:BL29" si="349">BK23*$D23</f>
        <v>6.3172800000000015E-2</v>
      </c>
      <c r="BM23" s="32">
        <v>1.1459999999999999</v>
      </c>
      <c r="BN23" s="32">
        <f t="shared" ref="BN23:BN29" si="350">BM23*$D23</f>
        <v>3.7588799999999999E-2</v>
      </c>
      <c r="BO23" s="97">
        <f t="shared" si="132"/>
        <v>12</v>
      </c>
      <c r="BP23" s="97">
        <f t="shared" si="132"/>
        <v>0.39360000000000006</v>
      </c>
      <c r="BQ23" s="32">
        <v>4.8360000000000003</v>
      </c>
      <c r="BR23" s="32">
        <f t="shared" ref="BR23:BR29" si="351">BQ23*$D23</f>
        <v>0.15862080000000003</v>
      </c>
      <c r="BS23" s="32">
        <v>1.04325</v>
      </c>
      <c r="BT23" s="32">
        <f t="shared" ref="BT23:BT29" si="352">BS23*$D23</f>
        <v>3.4218600000000002E-2</v>
      </c>
      <c r="BU23" s="32">
        <v>0.62075000000000002</v>
      </c>
      <c r="BV23" s="32">
        <f t="shared" ref="BV23:BV29" si="353">BU23*$D23</f>
        <v>2.0360600000000003E-2</v>
      </c>
      <c r="BW23" s="97">
        <f t="shared" si="136"/>
        <v>6.5000000000000009</v>
      </c>
      <c r="BX23" s="97">
        <f t="shared" si="136"/>
        <v>0.21320000000000006</v>
      </c>
      <c r="BY23" s="32">
        <v>13.764000000000001</v>
      </c>
      <c r="BZ23" s="32">
        <f t="shared" ref="BZ23:BZ29" si="354">BY23*$D23</f>
        <v>0.45145920000000006</v>
      </c>
      <c r="CA23" s="32">
        <v>2.9692500000000002</v>
      </c>
      <c r="CB23" s="32">
        <f t="shared" ref="CB23:CB29" si="355">CA23*$D23</f>
        <v>9.7391400000000017E-2</v>
      </c>
      <c r="CC23" s="32">
        <v>1.76675</v>
      </c>
      <c r="CD23" s="32">
        <f t="shared" ref="CD23:CD29" si="356">CC23*$D23</f>
        <v>5.7949400000000005E-2</v>
      </c>
      <c r="CE23" s="97">
        <f t="shared" si="140"/>
        <v>18.5</v>
      </c>
      <c r="CF23" s="97">
        <f t="shared" si="140"/>
        <v>0.60680000000000012</v>
      </c>
      <c r="CG23" s="32">
        <v>18.972000000000001</v>
      </c>
      <c r="CH23" s="32">
        <f t="shared" ref="CH23:CH29" si="357">CG23*$D23</f>
        <v>0.6222816000000001</v>
      </c>
      <c r="CI23" s="32">
        <v>4.0927499999999997</v>
      </c>
      <c r="CJ23" s="32">
        <f t="shared" ref="CJ23:CJ29" si="358">CI23*$D23</f>
        <v>0.13424220000000001</v>
      </c>
      <c r="CK23" s="32">
        <v>2.4352499999999999</v>
      </c>
      <c r="CL23" s="32">
        <f t="shared" ref="CL23:CL29" si="359">CK23*$D23</f>
        <v>7.9876200000000008E-2</v>
      </c>
      <c r="CM23" s="97">
        <f t="shared" si="144"/>
        <v>25.5</v>
      </c>
      <c r="CN23" s="97">
        <f t="shared" si="144"/>
        <v>0.83640000000000003</v>
      </c>
      <c r="CO23" s="32">
        <v>75.121680000000012</v>
      </c>
      <c r="CP23" s="32">
        <f t="shared" ref="CP23:CP29" si="360">CO23*$D23</f>
        <v>2.4639911040000007</v>
      </c>
      <c r="CQ23" s="32">
        <v>16.205684999999999</v>
      </c>
      <c r="CR23" s="32">
        <f t="shared" ref="CR23:CR29" si="361">CQ23*$D23</f>
        <v>0.53154646800000005</v>
      </c>
      <c r="CS23" s="32">
        <v>9.6426350000000003</v>
      </c>
      <c r="CT23" s="32">
        <f t="shared" ref="CT23:CT29" si="362">CS23*$D23</f>
        <v>0.31627842800000006</v>
      </c>
      <c r="CU23" s="97">
        <f t="shared" si="148"/>
        <v>100.97000000000001</v>
      </c>
      <c r="CV23" s="97">
        <f t="shared" si="148"/>
        <v>3.3118160000000008</v>
      </c>
      <c r="CW23" s="32">
        <v>22.320000000000004</v>
      </c>
      <c r="CX23" s="32">
        <f t="shared" ref="CX23:CX29" si="363">CW23*$D23</f>
        <v>0.73209600000000019</v>
      </c>
      <c r="CY23" s="32">
        <v>4.8150000000000004</v>
      </c>
      <c r="CZ23" s="32">
        <f t="shared" ref="CZ23:CZ29" si="364">CY23*$D23</f>
        <v>0.15793200000000002</v>
      </c>
      <c r="DA23" s="32">
        <v>2.8650000000000002</v>
      </c>
      <c r="DB23" s="32">
        <f t="shared" ref="DB23:DB29" si="365">DA23*$D23</f>
        <v>9.3972000000000014E-2</v>
      </c>
      <c r="DC23" s="97">
        <f t="shared" si="152"/>
        <v>30.000000000000007</v>
      </c>
      <c r="DD23" s="97">
        <f t="shared" si="152"/>
        <v>0.98400000000000032</v>
      </c>
      <c r="DE23" s="32">
        <v>25.147200000000002</v>
      </c>
      <c r="DF23" s="32">
        <f t="shared" ref="DF23:DF29" si="366">DE23*$D23</f>
        <v>0.82482816000000014</v>
      </c>
      <c r="DG23" s="32">
        <v>5.4249000000000001</v>
      </c>
      <c r="DH23" s="32">
        <f t="shared" ref="DH23:DH29" si="367">DG23*$D23</f>
        <v>0.17793672000000002</v>
      </c>
      <c r="DI23" s="32">
        <v>3.2279</v>
      </c>
      <c r="DJ23" s="32">
        <f t="shared" ref="DJ23:DJ29" si="368">DI23*$D23</f>
        <v>0.10587512</v>
      </c>
      <c r="DK23" s="97">
        <f t="shared" si="156"/>
        <v>33.800000000000004</v>
      </c>
      <c r="DL23" s="97">
        <f t="shared" si="156"/>
        <v>1.1086400000000003</v>
      </c>
      <c r="DM23" s="32">
        <v>14.158320000000003</v>
      </c>
      <c r="DN23" s="32">
        <f t="shared" ref="DN23:DN29" si="369">DM23*$D23</f>
        <v>0.46439289600000017</v>
      </c>
      <c r="DO23" s="32">
        <v>3.0543150000000003</v>
      </c>
      <c r="DP23" s="32">
        <f t="shared" ref="DP23:DP29" si="370">DO23*$D23</f>
        <v>0.10018153200000002</v>
      </c>
      <c r="DQ23" s="32">
        <v>1.8173650000000001</v>
      </c>
      <c r="DR23" s="32">
        <f t="shared" ref="DR23:DR29" si="371">DQ23*$D23</f>
        <v>5.9609572000000006E-2</v>
      </c>
      <c r="DS23" s="97">
        <f t="shared" si="160"/>
        <v>19.03</v>
      </c>
      <c r="DT23" s="97">
        <f t="shared" si="160"/>
        <v>0.62418400000000029</v>
      </c>
      <c r="DU23" s="32">
        <v>23.331840000000003</v>
      </c>
      <c r="DV23" s="32">
        <f t="shared" ref="DV23:DV29" si="372">DU23*$D23</f>
        <v>0.76528435200000022</v>
      </c>
      <c r="DW23" s="32">
        <v>5.0332800000000004</v>
      </c>
      <c r="DX23" s="32">
        <f t="shared" ref="DX23:DX29" si="373">DW23*$D23</f>
        <v>0.16509158400000004</v>
      </c>
      <c r="DY23" s="32">
        <v>2.9948800000000002</v>
      </c>
      <c r="DZ23" s="32">
        <f t="shared" ref="DZ23:DZ29" si="374">DY23*$D23</f>
        <v>9.8232064000000022E-2</v>
      </c>
      <c r="EA23" s="97">
        <f t="shared" si="164"/>
        <v>31.360000000000007</v>
      </c>
      <c r="EB23" s="97">
        <f t="shared" si="164"/>
        <v>1.0286080000000002</v>
      </c>
      <c r="EC23" s="32">
        <v>10.416000000000002</v>
      </c>
      <c r="ED23" s="32">
        <f t="shared" ref="ED23:ED29" si="375">EC23*$D23</f>
        <v>0.34164480000000008</v>
      </c>
      <c r="EE23" s="32">
        <v>2.2469999999999999</v>
      </c>
      <c r="EF23" s="32">
        <f t="shared" ref="EF23:EF29" si="376">EE23*$D23</f>
        <v>7.3701600000000006E-2</v>
      </c>
      <c r="EG23" s="32">
        <v>1.337</v>
      </c>
      <c r="EH23" s="32">
        <f t="shared" ref="EH23:EH29" si="377">EG23*$D23</f>
        <v>4.38536E-2</v>
      </c>
      <c r="EI23" s="97">
        <f t="shared" si="168"/>
        <v>14.000000000000002</v>
      </c>
      <c r="EJ23" s="97">
        <f t="shared" si="168"/>
        <v>0.45920000000000011</v>
      </c>
      <c r="EK23" s="32">
        <v>36.066937104000012</v>
      </c>
      <c r="EL23" s="32">
        <f t="shared" ref="EL23:EL29" si="378">EK23*$D23</f>
        <v>1.1829955370112004</v>
      </c>
      <c r="EM23" s="32">
        <v>7.7805690930000013</v>
      </c>
      <c r="EN23" s="32">
        <f t="shared" ref="EN23:EN29" si="379">EM23*$D23</f>
        <v>0.25520266625040006</v>
      </c>
      <c r="EO23" s="32">
        <v>4.6295598030000011</v>
      </c>
      <c r="EP23" s="32">
        <f t="shared" ref="EP23:EP29" si="380">EO23*$D23</f>
        <v>0.15184956153840004</v>
      </c>
      <c r="EQ23" s="97">
        <f t="shared" si="172"/>
        <v>48.477066000000015</v>
      </c>
      <c r="ER23" s="97">
        <f t="shared" si="172"/>
        <v>1.5900477648000007</v>
      </c>
      <c r="ES23" s="32">
        <v>24.552000000000003</v>
      </c>
      <c r="ET23" s="32">
        <f t="shared" ref="ET23:ET29" si="381">ES23*$D23</f>
        <v>0.80530560000000018</v>
      </c>
      <c r="EU23" s="32">
        <v>5.2965</v>
      </c>
      <c r="EV23" s="32">
        <f t="shared" ref="EV23:EV29" si="382">EU23*$D23</f>
        <v>0.17372520000000002</v>
      </c>
      <c r="EW23" s="32">
        <v>3.1515</v>
      </c>
      <c r="EX23" s="32">
        <f t="shared" ref="EX23:EX29" si="383">EW23*$D23</f>
        <v>0.10336920000000001</v>
      </c>
      <c r="EY23" s="97">
        <f t="shared" si="176"/>
        <v>33</v>
      </c>
      <c r="EZ23" s="97">
        <f t="shared" si="176"/>
        <v>1.0824000000000003</v>
      </c>
      <c r="FA23" s="32">
        <v>0</v>
      </c>
      <c r="FB23" s="32">
        <f t="shared" ref="FB23:FB29" si="384">FA23*$D23</f>
        <v>0</v>
      </c>
      <c r="FC23" s="32">
        <v>0</v>
      </c>
      <c r="FD23" s="32">
        <f t="shared" ref="FD23:FD29" si="385">FC23*$D23</f>
        <v>0</v>
      </c>
      <c r="FE23" s="32">
        <v>0</v>
      </c>
      <c r="FF23" s="32">
        <f t="shared" ref="FF23:FF29" si="386">FE23*$D23</f>
        <v>0</v>
      </c>
      <c r="FG23" s="97">
        <f t="shared" si="180"/>
        <v>0</v>
      </c>
      <c r="FH23" s="97">
        <f t="shared" si="180"/>
        <v>0</v>
      </c>
      <c r="FI23" s="32">
        <v>9.6720000000000006</v>
      </c>
      <c r="FJ23" s="32">
        <f t="shared" ref="FJ23:FJ29" si="387">FI23*$D23</f>
        <v>0.31724160000000007</v>
      </c>
      <c r="FK23" s="32">
        <v>2.0864999999999996</v>
      </c>
      <c r="FL23" s="32">
        <f t="shared" ref="FL23:FL29" si="388">FK23*$D23</f>
        <v>6.843719999999999E-2</v>
      </c>
      <c r="FM23" s="32">
        <v>1.2414999999999998</v>
      </c>
      <c r="FN23" s="32">
        <f t="shared" ref="FN23:FN29" si="389">FM23*$D23</f>
        <v>4.0721199999999999E-2</v>
      </c>
      <c r="FO23" s="97">
        <f t="shared" si="184"/>
        <v>13</v>
      </c>
      <c r="FP23" s="97">
        <f t="shared" si="184"/>
        <v>0.42640000000000006</v>
      </c>
      <c r="FQ23" s="32">
        <v>0</v>
      </c>
      <c r="FR23" s="32">
        <f t="shared" ref="FR23:FR29" si="390">FQ23*$D23</f>
        <v>0</v>
      </c>
      <c r="FS23" s="32">
        <v>0</v>
      </c>
      <c r="FT23" s="32">
        <f t="shared" ref="FT23:FT29" si="391">FS23*$D23</f>
        <v>0</v>
      </c>
      <c r="FU23" s="32">
        <v>0</v>
      </c>
      <c r="FV23" s="32">
        <f t="shared" ref="FV23:FV29" si="392">FU23*$D23</f>
        <v>0</v>
      </c>
      <c r="FW23" s="97">
        <f t="shared" si="188"/>
        <v>0</v>
      </c>
      <c r="FX23" s="97">
        <f t="shared" si="188"/>
        <v>0</v>
      </c>
      <c r="FY23" s="32">
        <v>34.640640000000005</v>
      </c>
      <c r="FZ23" s="32">
        <f t="shared" ref="FZ23:FZ29" si="393">FY23*$D23</f>
        <v>1.1362129920000001</v>
      </c>
      <c r="GA23" s="32">
        <v>7.4728800000000009</v>
      </c>
      <c r="GB23" s="32">
        <f t="shared" ref="GB23:GB29" si="394">GA23*$D23</f>
        <v>0.24511046400000006</v>
      </c>
      <c r="GC23" s="32">
        <v>4.4464800000000002</v>
      </c>
      <c r="GD23" s="32">
        <f t="shared" ref="GD23:GD29" si="395">GC23*$D23</f>
        <v>0.14584454400000002</v>
      </c>
      <c r="GE23" s="97">
        <f t="shared" si="192"/>
        <v>46.560000000000009</v>
      </c>
      <c r="GF23" s="97">
        <f t="shared" si="192"/>
        <v>1.5271680000000003</v>
      </c>
      <c r="GG23" s="32">
        <v>45.384000000000007</v>
      </c>
      <c r="GH23" s="32">
        <f t="shared" ref="GH23:GH29" si="396">GG23*$D23</f>
        <v>1.4885952000000005</v>
      </c>
      <c r="GI23" s="32">
        <v>9.7904999999999998</v>
      </c>
      <c r="GJ23" s="32">
        <f t="shared" ref="GJ23:GJ29" si="397">GI23*$D23</f>
        <v>0.32112840000000004</v>
      </c>
      <c r="GK23" s="32">
        <v>5.8254999999999999</v>
      </c>
      <c r="GL23" s="32">
        <f t="shared" ref="GL23:GL29" si="398">GK23*$D23</f>
        <v>0.19107640000000001</v>
      </c>
      <c r="GM23" s="97">
        <f t="shared" si="196"/>
        <v>61.000000000000007</v>
      </c>
      <c r="GN23" s="97">
        <f t="shared" si="196"/>
        <v>2.0008000000000004</v>
      </c>
      <c r="GO23" s="32">
        <v>52.005600000000008</v>
      </c>
      <c r="GP23" s="32">
        <f t="shared" ref="GP23:GP29" si="399">GO23*$D23</f>
        <v>1.7057836800000004</v>
      </c>
      <c r="GQ23" s="32">
        <v>11.218950000000001</v>
      </c>
      <c r="GR23" s="32">
        <f t="shared" ref="GR23:GR29" si="400">GQ23*$D23</f>
        <v>0.3679815600000001</v>
      </c>
      <c r="GS23" s="32">
        <v>6.6754500000000005</v>
      </c>
      <c r="GT23" s="32">
        <f t="shared" ref="GT23:GT29" si="401">GS23*$D23</f>
        <v>0.21895476000000003</v>
      </c>
      <c r="GU23" s="97">
        <f t="shared" si="200"/>
        <v>69.900000000000006</v>
      </c>
      <c r="GV23" s="97">
        <f t="shared" si="200"/>
        <v>2.2927200000000005</v>
      </c>
      <c r="GW23" s="32">
        <v>15.512400000000003</v>
      </c>
      <c r="GX23" s="32">
        <f t="shared" ref="GX23:GX29" si="402">GW23*$D23</f>
        <v>0.50880672000000016</v>
      </c>
      <c r="GY23" s="32">
        <v>3.3464250000000004</v>
      </c>
      <c r="GZ23" s="32">
        <f t="shared" ref="GZ23:GZ29" si="403">GY23*$D23</f>
        <v>0.10976274000000003</v>
      </c>
      <c r="HA23" s="32">
        <v>1.9911750000000001</v>
      </c>
      <c r="HB23" s="32">
        <f t="shared" ref="HB23:HB29" si="404">HA23*$D23</f>
        <v>6.5310540000000014E-2</v>
      </c>
      <c r="HC23" s="97">
        <f t="shared" si="204"/>
        <v>20.85</v>
      </c>
      <c r="HD23" s="97">
        <f t="shared" si="204"/>
        <v>0.68388000000000027</v>
      </c>
      <c r="HE23" s="32">
        <v>26.040000000000003</v>
      </c>
      <c r="HF23" s="32">
        <f t="shared" ref="HF23:HF29" si="405">HE23*$D23</f>
        <v>0.8541120000000002</v>
      </c>
      <c r="HG23" s="32">
        <v>5.6174999999999997</v>
      </c>
      <c r="HH23" s="32">
        <f t="shared" ref="HH23:HH29" si="406">HG23*$D23</f>
        <v>0.184254</v>
      </c>
      <c r="HI23" s="32">
        <v>3.3425000000000002</v>
      </c>
      <c r="HJ23" s="32">
        <f t="shared" ref="HJ23:HJ29" si="407">HI23*$D23</f>
        <v>0.10963400000000002</v>
      </c>
      <c r="HK23" s="97">
        <f t="shared" si="208"/>
        <v>35</v>
      </c>
      <c r="HL23" s="97">
        <f t="shared" si="208"/>
        <v>1.1480000000000001</v>
      </c>
      <c r="HM23" s="32">
        <v>55.078320000000012</v>
      </c>
      <c r="HN23" s="32">
        <f t="shared" ref="HN23:HN29" si="408">HM23*$D23</f>
        <v>1.8065688960000006</v>
      </c>
      <c r="HO23" s="32">
        <v>11.881815000000001</v>
      </c>
      <c r="HP23" s="32">
        <f t="shared" ref="HP23:HP29" si="409">HO23*$D23</f>
        <v>0.38972353200000009</v>
      </c>
      <c r="HQ23" s="32">
        <v>7.0698650000000001</v>
      </c>
      <c r="HR23" s="32">
        <f t="shared" ref="HR23:HR29" si="410">HQ23*$D23</f>
        <v>0.23189157200000002</v>
      </c>
      <c r="HS23" s="97">
        <f t="shared" si="212"/>
        <v>74.03</v>
      </c>
      <c r="HT23" s="97">
        <f t="shared" si="212"/>
        <v>2.4281840000000003</v>
      </c>
      <c r="HU23" s="32">
        <v>37.200000000000003</v>
      </c>
      <c r="HV23" s="32">
        <f t="shared" ref="HV23:HV29" si="411">HU23*$D23</f>
        <v>1.2201600000000001</v>
      </c>
      <c r="HW23" s="32">
        <v>8.0250000000000004</v>
      </c>
      <c r="HX23" s="32">
        <f t="shared" ref="HX23:HX29" si="412">HW23*$D23</f>
        <v>0.26322000000000001</v>
      </c>
      <c r="HY23" s="32">
        <v>4.7750000000000004</v>
      </c>
      <c r="HZ23" s="32">
        <f t="shared" ref="HZ23:HZ29" si="413">HY23*$D23</f>
        <v>0.15662000000000004</v>
      </c>
      <c r="IA23" s="97">
        <f t="shared" si="216"/>
        <v>50</v>
      </c>
      <c r="IB23" s="97">
        <f t="shared" si="216"/>
        <v>1.6400000000000001</v>
      </c>
      <c r="IC23" s="32">
        <v>8.1840000000000011</v>
      </c>
      <c r="ID23" s="32">
        <f t="shared" ref="ID23:ID29" si="414">IC23*$D23</f>
        <v>0.26843520000000004</v>
      </c>
      <c r="IE23" s="32">
        <v>1.7655000000000001</v>
      </c>
      <c r="IF23" s="32">
        <f t="shared" ref="IF23:IF29" si="415">IE23*$D23</f>
        <v>5.7908400000000006E-2</v>
      </c>
      <c r="IG23" s="32">
        <v>1.0505</v>
      </c>
      <c r="IH23" s="32">
        <f t="shared" ref="IH23:IH29" si="416">IG23*$D23</f>
        <v>3.4456400000000005E-2</v>
      </c>
      <c r="II23" s="97">
        <f t="shared" si="220"/>
        <v>11</v>
      </c>
      <c r="IJ23" s="97">
        <f t="shared" si="220"/>
        <v>0.36080000000000007</v>
      </c>
      <c r="IK23" s="103"/>
      <c r="IL23" s="32">
        <f t="shared" ref="IL23:IL29" si="417">IK23*$D23</f>
        <v>0</v>
      </c>
      <c r="IM23" s="103"/>
      <c r="IN23" s="32">
        <f t="shared" ref="IN23:IN29" si="418">IM23*$D23</f>
        <v>0</v>
      </c>
      <c r="IO23" s="103"/>
      <c r="IP23" s="32">
        <f t="shared" ref="IP23:IP29" si="419">IO23*$D23</f>
        <v>0</v>
      </c>
      <c r="IQ23" s="97">
        <f t="shared" si="224"/>
        <v>0</v>
      </c>
      <c r="IR23" s="97">
        <f t="shared" si="224"/>
        <v>0</v>
      </c>
      <c r="IS23" s="100">
        <f t="shared" si="225"/>
        <v>703.278697104</v>
      </c>
      <c r="IT23" s="100">
        <f t="shared" si="225"/>
        <v>23.067541265011204</v>
      </c>
      <c r="IU23" s="100">
        <f t="shared" si="225"/>
        <v>151.71536409300001</v>
      </c>
      <c r="IV23" s="100">
        <f t="shared" si="225"/>
        <v>4.9762639422504007</v>
      </c>
      <c r="IW23" s="100">
        <f t="shared" si="225"/>
        <v>90.273004803000021</v>
      </c>
      <c r="IX23" s="100">
        <f t="shared" si="225"/>
        <v>2.9609545575384004</v>
      </c>
      <c r="IY23" s="100">
        <f t="shared" si="225"/>
        <v>945.26706600000011</v>
      </c>
      <c r="IZ23" s="100">
        <f t="shared" si="225"/>
        <v>31.004759764800006</v>
      </c>
    </row>
    <row r="24" spans="1:260" ht="21" customHeight="1" x14ac:dyDescent="0.3">
      <c r="A24" s="7">
        <v>2</v>
      </c>
      <c r="B24" s="11" t="s">
        <v>17</v>
      </c>
      <c r="C24" s="7" t="s">
        <v>16</v>
      </c>
      <c r="D24" s="154">
        <v>5.8659999999999997E-2</v>
      </c>
      <c r="E24" s="32">
        <v>0.77376000000000011</v>
      </c>
      <c r="F24" s="32">
        <f t="shared" si="102"/>
        <v>4.5388761600000008E-2</v>
      </c>
      <c r="G24" s="32">
        <v>0.16692000000000001</v>
      </c>
      <c r="H24" s="32">
        <f t="shared" si="102"/>
        <v>9.7915272000000005E-3</v>
      </c>
      <c r="I24" s="32">
        <v>9.9320000000000006E-2</v>
      </c>
      <c r="J24" s="32">
        <f>I24*$D24</f>
        <v>5.8261112000000002E-3</v>
      </c>
      <c r="K24" s="97">
        <f t="shared" si="104"/>
        <v>1.0400000000000003</v>
      </c>
      <c r="L24" s="97">
        <f t="shared" si="104"/>
        <v>6.1006400000000002E-2</v>
      </c>
      <c r="M24" s="32">
        <v>2.6040000000000005</v>
      </c>
      <c r="N24" s="32">
        <f t="shared" si="330"/>
        <v>0.15275064000000002</v>
      </c>
      <c r="O24" s="32">
        <v>0.56174999999999997</v>
      </c>
      <c r="P24" s="32">
        <f t="shared" si="331"/>
        <v>3.2952255E-2</v>
      </c>
      <c r="Q24" s="32">
        <v>0.33424999999999999</v>
      </c>
      <c r="R24" s="32">
        <f t="shared" si="332"/>
        <v>1.9607105E-2</v>
      </c>
      <c r="S24" s="97">
        <f t="shared" si="108"/>
        <v>3.5000000000000004</v>
      </c>
      <c r="T24" s="97">
        <f t="shared" si="108"/>
        <v>0.20531000000000005</v>
      </c>
      <c r="U24" s="32">
        <v>0</v>
      </c>
      <c r="V24" s="32">
        <f t="shared" si="333"/>
        <v>0</v>
      </c>
      <c r="W24" s="32">
        <v>0</v>
      </c>
      <c r="X24" s="32">
        <f t="shared" si="334"/>
        <v>0</v>
      </c>
      <c r="Y24" s="32">
        <v>0</v>
      </c>
      <c r="Z24" s="32">
        <f t="shared" si="335"/>
        <v>0</v>
      </c>
      <c r="AA24" s="97">
        <f t="shared" si="112"/>
        <v>0</v>
      </c>
      <c r="AB24" s="97">
        <f t="shared" si="112"/>
        <v>0</v>
      </c>
      <c r="AC24" s="32">
        <v>0</v>
      </c>
      <c r="AD24" s="32">
        <f t="shared" si="336"/>
        <v>0</v>
      </c>
      <c r="AE24" s="32">
        <v>0</v>
      </c>
      <c r="AF24" s="32">
        <f t="shared" si="337"/>
        <v>0</v>
      </c>
      <c r="AG24" s="32">
        <v>0</v>
      </c>
      <c r="AH24" s="32">
        <f t="shared" si="338"/>
        <v>0</v>
      </c>
      <c r="AI24" s="97">
        <f t="shared" si="116"/>
        <v>0</v>
      </c>
      <c r="AJ24" s="97">
        <f t="shared" si="116"/>
        <v>0</v>
      </c>
      <c r="AK24" s="32">
        <v>9.6720000000000006</v>
      </c>
      <c r="AL24" s="32">
        <f t="shared" si="339"/>
        <v>0.56735952000000001</v>
      </c>
      <c r="AM24" s="32">
        <v>2.0864999999999996</v>
      </c>
      <c r="AN24" s="32">
        <f t="shared" si="340"/>
        <v>0.12239408999999997</v>
      </c>
      <c r="AO24" s="32">
        <v>1.2414999999999998</v>
      </c>
      <c r="AP24" s="32">
        <f t="shared" si="341"/>
        <v>7.2826389999999991E-2</v>
      </c>
      <c r="AQ24" s="97">
        <f t="shared" si="120"/>
        <v>13</v>
      </c>
      <c r="AR24" s="97">
        <f t="shared" si="120"/>
        <v>0.76258000000000004</v>
      </c>
      <c r="AS24" s="32">
        <v>11.755200000000002</v>
      </c>
      <c r="AT24" s="32">
        <f t="shared" si="342"/>
        <v>0.68956003200000004</v>
      </c>
      <c r="AU24" s="32">
        <v>2.5359000000000003</v>
      </c>
      <c r="AV24" s="32">
        <f t="shared" si="343"/>
        <v>0.148755894</v>
      </c>
      <c r="AW24" s="32">
        <v>1.5089000000000001</v>
      </c>
      <c r="AX24" s="32">
        <f t="shared" si="344"/>
        <v>8.8512073999999996E-2</v>
      </c>
      <c r="AY24" s="97">
        <f t="shared" si="124"/>
        <v>15.800000000000002</v>
      </c>
      <c r="AZ24" s="97">
        <f t="shared" si="124"/>
        <v>0.92682799999999999</v>
      </c>
      <c r="BA24" s="32">
        <v>0</v>
      </c>
      <c r="BB24" s="32">
        <f t="shared" si="345"/>
        <v>0</v>
      </c>
      <c r="BC24" s="32">
        <v>0</v>
      </c>
      <c r="BD24" s="32">
        <f t="shared" si="346"/>
        <v>0</v>
      </c>
      <c r="BE24" s="32">
        <v>0</v>
      </c>
      <c r="BF24" s="32">
        <f t="shared" si="347"/>
        <v>0</v>
      </c>
      <c r="BG24" s="97">
        <f t="shared" si="128"/>
        <v>0</v>
      </c>
      <c r="BH24" s="97">
        <f t="shared" si="128"/>
        <v>0</v>
      </c>
      <c r="BI24" s="32">
        <v>3.7200000000000006</v>
      </c>
      <c r="BJ24" s="32">
        <f t="shared" si="348"/>
        <v>0.21821520000000003</v>
      </c>
      <c r="BK24" s="32">
        <v>0.80249999999999999</v>
      </c>
      <c r="BL24" s="32">
        <f t="shared" si="349"/>
        <v>4.7074649999999996E-2</v>
      </c>
      <c r="BM24" s="32">
        <v>0.47750000000000004</v>
      </c>
      <c r="BN24" s="32">
        <f t="shared" si="350"/>
        <v>2.8010150000000001E-2</v>
      </c>
      <c r="BO24" s="97">
        <f t="shared" si="132"/>
        <v>5.0000000000000009</v>
      </c>
      <c r="BP24" s="97">
        <f t="shared" si="132"/>
        <v>0.29330000000000006</v>
      </c>
      <c r="BQ24" s="32">
        <v>0</v>
      </c>
      <c r="BR24" s="32">
        <f t="shared" si="351"/>
        <v>0</v>
      </c>
      <c r="BS24" s="32">
        <v>0</v>
      </c>
      <c r="BT24" s="32">
        <f t="shared" si="352"/>
        <v>0</v>
      </c>
      <c r="BU24" s="32">
        <v>0</v>
      </c>
      <c r="BV24" s="32">
        <f t="shared" si="353"/>
        <v>0</v>
      </c>
      <c r="BW24" s="97">
        <f t="shared" si="136"/>
        <v>0</v>
      </c>
      <c r="BX24" s="97">
        <f t="shared" si="136"/>
        <v>0</v>
      </c>
      <c r="BY24" s="32">
        <v>1.4912735999999998</v>
      </c>
      <c r="BZ24" s="32">
        <f t="shared" si="354"/>
        <v>8.7478109375999979E-2</v>
      </c>
      <c r="CA24" s="32">
        <v>0.32170619999999994</v>
      </c>
      <c r="CB24" s="32">
        <f t="shared" si="355"/>
        <v>1.8871285691999997E-2</v>
      </c>
      <c r="CC24" s="32">
        <v>0.19142019999999996</v>
      </c>
      <c r="CD24" s="32">
        <f t="shared" si="356"/>
        <v>1.1228708931999997E-2</v>
      </c>
      <c r="CE24" s="97">
        <f t="shared" si="140"/>
        <v>2.0043999999999995</v>
      </c>
      <c r="CF24" s="97">
        <f t="shared" si="140"/>
        <v>0.11757810399999997</v>
      </c>
      <c r="CG24" s="32">
        <v>15.624000000000002</v>
      </c>
      <c r="CH24" s="32">
        <f t="shared" si="357"/>
        <v>0.91650384000000007</v>
      </c>
      <c r="CI24" s="32">
        <v>3.3705000000000003</v>
      </c>
      <c r="CJ24" s="32">
        <f t="shared" si="358"/>
        <v>0.19771353</v>
      </c>
      <c r="CK24" s="32">
        <v>2.0055000000000001</v>
      </c>
      <c r="CL24" s="32">
        <f t="shared" si="359"/>
        <v>0.11764263</v>
      </c>
      <c r="CM24" s="97">
        <f t="shared" si="144"/>
        <v>21.000000000000004</v>
      </c>
      <c r="CN24" s="97">
        <f t="shared" si="144"/>
        <v>1.23186</v>
      </c>
      <c r="CO24" s="32">
        <v>28.718400000000006</v>
      </c>
      <c r="CP24" s="32">
        <f t="shared" si="360"/>
        <v>1.6846213440000002</v>
      </c>
      <c r="CQ24" s="32">
        <v>6.1953000000000005</v>
      </c>
      <c r="CR24" s="32">
        <f t="shared" si="361"/>
        <v>0.36341629800000003</v>
      </c>
      <c r="CS24" s="32">
        <v>3.6863000000000001</v>
      </c>
      <c r="CT24" s="32">
        <f t="shared" si="362"/>
        <v>0.21623835799999999</v>
      </c>
      <c r="CU24" s="97">
        <f t="shared" si="148"/>
        <v>38.600000000000009</v>
      </c>
      <c r="CV24" s="97">
        <f t="shared" si="148"/>
        <v>2.2642760000000002</v>
      </c>
      <c r="CW24" s="32">
        <v>2.9760000000000004</v>
      </c>
      <c r="CX24" s="32">
        <f t="shared" si="363"/>
        <v>0.17457216</v>
      </c>
      <c r="CY24" s="32">
        <v>0.64200000000000002</v>
      </c>
      <c r="CZ24" s="32">
        <f t="shared" si="364"/>
        <v>3.7659720000000001E-2</v>
      </c>
      <c r="DA24" s="32">
        <v>0.38200000000000001</v>
      </c>
      <c r="DB24" s="32">
        <f t="shared" si="365"/>
        <v>2.240812E-2</v>
      </c>
      <c r="DC24" s="97">
        <f t="shared" si="152"/>
        <v>4</v>
      </c>
      <c r="DD24" s="97">
        <f t="shared" si="152"/>
        <v>0.23464000000000002</v>
      </c>
      <c r="DE24" s="32">
        <v>3.0652800000000004</v>
      </c>
      <c r="DF24" s="32">
        <f t="shared" si="366"/>
        <v>0.1798093248</v>
      </c>
      <c r="DG24" s="32">
        <v>0.66126000000000007</v>
      </c>
      <c r="DH24" s="32">
        <f t="shared" si="367"/>
        <v>3.87895116E-2</v>
      </c>
      <c r="DI24" s="32">
        <v>0.39346000000000003</v>
      </c>
      <c r="DJ24" s="32">
        <f t="shared" si="368"/>
        <v>2.3080363600000001E-2</v>
      </c>
      <c r="DK24" s="97">
        <f t="shared" si="156"/>
        <v>4.12</v>
      </c>
      <c r="DL24" s="97">
        <f t="shared" si="156"/>
        <v>0.24167919999999998</v>
      </c>
      <c r="DM24" s="32">
        <v>2.7602400000000005</v>
      </c>
      <c r="DN24" s="32">
        <f t="shared" si="369"/>
        <v>0.16191567840000001</v>
      </c>
      <c r="DO24" s="32">
        <v>0.59545499999999996</v>
      </c>
      <c r="DP24" s="32">
        <f t="shared" si="370"/>
        <v>3.4929390299999995E-2</v>
      </c>
      <c r="DQ24" s="32">
        <v>0.35430499999999998</v>
      </c>
      <c r="DR24" s="32">
        <f t="shared" si="371"/>
        <v>2.0783531299999998E-2</v>
      </c>
      <c r="DS24" s="97">
        <f t="shared" si="160"/>
        <v>3.7100000000000004</v>
      </c>
      <c r="DT24" s="97">
        <f t="shared" si="160"/>
        <v>0.21762860000000001</v>
      </c>
      <c r="DU24" s="32">
        <v>3.8539200000000005</v>
      </c>
      <c r="DV24" s="32">
        <f t="shared" si="372"/>
        <v>0.22607094720000001</v>
      </c>
      <c r="DW24" s="32">
        <v>0.83138999999999996</v>
      </c>
      <c r="DX24" s="32">
        <f t="shared" si="373"/>
        <v>4.8769337399999994E-2</v>
      </c>
      <c r="DY24" s="32">
        <v>0.49468999999999996</v>
      </c>
      <c r="DZ24" s="32">
        <f t="shared" si="374"/>
        <v>2.9018515399999997E-2</v>
      </c>
      <c r="EA24" s="97">
        <f t="shared" si="164"/>
        <v>5.1800000000000006</v>
      </c>
      <c r="EB24" s="97">
        <f t="shared" si="164"/>
        <v>0.30385879999999998</v>
      </c>
      <c r="EC24" s="32">
        <v>0</v>
      </c>
      <c r="ED24" s="32">
        <f t="shared" si="375"/>
        <v>0</v>
      </c>
      <c r="EE24" s="32">
        <v>0</v>
      </c>
      <c r="EF24" s="32">
        <f t="shared" si="376"/>
        <v>0</v>
      </c>
      <c r="EG24" s="32">
        <v>0</v>
      </c>
      <c r="EH24" s="32">
        <f t="shared" si="377"/>
        <v>0</v>
      </c>
      <c r="EI24" s="97">
        <f t="shared" si="168"/>
        <v>0</v>
      </c>
      <c r="EJ24" s="97">
        <f t="shared" si="168"/>
        <v>0</v>
      </c>
      <c r="EK24" s="32">
        <v>5.0592000000000015</v>
      </c>
      <c r="EL24" s="32">
        <f t="shared" si="378"/>
        <v>0.29677267200000007</v>
      </c>
      <c r="EM24" s="32">
        <v>1.0914000000000001</v>
      </c>
      <c r="EN24" s="32">
        <f t="shared" si="379"/>
        <v>6.402152400000001E-2</v>
      </c>
      <c r="EO24" s="32">
        <v>0.64940000000000009</v>
      </c>
      <c r="EP24" s="32">
        <f t="shared" si="380"/>
        <v>3.8093804000000002E-2</v>
      </c>
      <c r="EQ24" s="97">
        <f t="shared" si="172"/>
        <v>6.8000000000000016</v>
      </c>
      <c r="ER24" s="97">
        <f t="shared" si="172"/>
        <v>0.39888800000000008</v>
      </c>
      <c r="ES24" s="32">
        <v>55.056000000000004</v>
      </c>
      <c r="ET24" s="32">
        <f t="shared" si="381"/>
        <v>3.2295849599999999</v>
      </c>
      <c r="EU24" s="32">
        <v>11.877000000000001</v>
      </c>
      <c r="EV24" s="32">
        <f t="shared" si="382"/>
        <v>0.69670482</v>
      </c>
      <c r="EW24" s="32">
        <v>7.0670000000000002</v>
      </c>
      <c r="EX24" s="32">
        <f t="shared" si="383"/>
        <v>0.41455021999999997</v>
      </c>
      <c r="EY24" s="97">
        <f t="shared" si="176"/>
        <v>74</v>
      </c>
      <c r="EZ24" s="97">
        <f t="shared" si="176"/>
        <v>4.34084</v>
      </c>
      <c r="FA24" s="32">
        <v>55.800000000000011</v>
      </c>
      <c r="FB24" s="32">
        <f t="shared" si="384"/>
        <v>3.2732280000000005</v>
      </c>
      <c r="FC24" s="32">
        <v>12.0375</v>
      </c>
      <c r="FD24" s="32">
        <f t="shared" si="385"/>
        <v>0.70611974999999993</v>
      </c>
      <c r="FE24" s="32">
        <v>7.1625000000000005</v>
      </c>
      <c r="FF24" s="32">
        <f t="shared" si="386"/>
        <v>0.42015225</v>
      </c>
      <c r="FG24" s="97">
        <f t="shared" si="180"/>
        <v>75</v>
      </c>
      <c r="FH24" s="97">
        <f t="shared" si="180"/>
        <v>4.3995000000000006</v>
      </c>
      <c r="FI24" s="32">
        <v>8.0351999999999997</v>
      </c>
      <c r="FJ24" s="32">
        <f t="shared" si="387"/>
        <v>0.47134483199999994</v>
      </c>
      <c r="FK24" s="32">
        <v>1.7333999999999998</v>
      </c>
      <c r="FL24" s="32">
        <f t="shared" si="388"/>
        <v>0.10168124399999999</v>
      </c>
      <c r="FM24" s="32">
        <v>1.0313999999999999</v>
      </c>
      <c r="FN24" s="32">
        <f t="shared" si="389"/>
        <v>6.0501923999999992E-2</v>
      </c>
      <c r="FO24" s="97">
        <f t="shared" si="184"/>
        <v>10.799999999999999</v>
      </c>
      <c r="FP24" s="97">
        <f t="shared" si="184"/>
        <v>0.63352799999999987</v>
      </c>
      <c r="FQ24" s="32">
        <v>4.8360000000000003</v>
      </c>
      <c r="FR24" s="32">
        <f t="shared" si="390"/>
        <v>0.28367976</v>
      </c>
      <c r="FS24" s="32">
        <v>1.04325</v>
      </c>
      <c r="FT24" s="32">
        <f t="shared" si="391"/>
        <v>6.1197044999999999E-2</v>
      </c>
      <c r="FU24" s="32">
        <v>0.62075000000000002</v>
      </c>
      <c r="FV24" s="32">
        <f t="shared" si="392"/>
        <v>3.6413195000000002E-2</v>
      </c>
      <c r="FW24" s="97">
        <f t="shared" si="188"/>
        <v>6.5000000000000009</v>
      </c>
      <c r="FX24" s="97">
        <f t="shared" si="188"/>
        <v>0.38129000000000002</v>
      </c>
      <c r="FY24" s="32">
        <v>20.266560000000002</v>
      </c>
      <c r="FZ24" s="32">
        <f t="shared" si="393"/>
        <v>1.1888364096000001</v>
      </c>
      <c r="GA24" s="32">
        <v>4.37202</v>
      </c>
      <c r="GB24" s="32">
        <f t="shared" si="394"/>
        <v>0.25646269319999998</v>
      </c>
      <c r="GC24" s="32">
        <v>2.6014200000000001</v>
      </c>
      <c r="GD24" s="32">
        <f t="shared" si="395"/>
        <v>0.15259929719999998</v>
      </c>
      <c r="GE24" s="97">
        <f t="shared" si="192"/>
        <v>27.240000000000002</v>
      </c>
      <c r="GF24" s="97">
        <f t="shared" si="192"/>
        <v>1.5978984000000001</v>
      </c>
      <c r="GG24" s="32">
        <v>13.897920000000001</v>
      </c>
      <c r="GH24" s="32">
        <f t="shared" si="396"/>
        <v>0.81525198720000003</v>
      </c>
      <c r="GI24" s="32">
        <v>2.9981399999999998</v>
      </c>
      <c r="GJ24" s="32">
        <f t="shared" si="397"/>
        <v>0.17587089239999998</v>
      </c>
      <c r="GK24" s="32">
        <v>1.7839400000000001</v>
      </c>
      <c r="GL24" s="32">
        <f t="shared" si="398"/>
        <v>0.10464592039999999</v>
      </c>
      <c r="GM24" s="97">
        <f t="shared" si="196"/>
        <v>18.680000000000003</v>
      </c>
      <c r="GN24" s="97">
        <f t="shared" si="196"/>
        <v>1.0957688000000001</v>
      </c>
      <c r="GO24" s="32">
        <v>2.2171200000000004</v>
      </c>
      <c r="GP24" s="32">
        <f t="shared" si="399"/>
        <v>0.13005625920000002</v>
      </c>
      <c r="GQ24" s="32">
        <v>0.47828999999999999</v>
      </c>
      <c r="GR24" s="32">
        <f t="shared" si="400"/>
        <v>2.8056491399999998E-2</v>
      </c>
      <c r="GS24" s="32">
        <v>0.28459000000000001</v>
      </c>
      <c r="GT24" s="32">
        <f t="shared" si="401"/>
        <v>1.6694049400000001E-2</v>
      </c>
      <c r="GU24" s="97">
        <f t="shared" si="200"/>
        <v>2.9800000000000004</v>
      </c>
      <c r="GV24" s="97">
        <f t="shared" si="200"/>
        <v>0.17480680000000001</v>
      </c>
      <c r="GW24" s="32">
        <v>4.6128000000000009</v>
      </c>
      <c r="GX24" s="32">
        <f t="shared" si="402"/>
        <v>0.27058684800000005</v>
      </c>
      <c r="GY24" s="32">
        <v>0.9951000000000001</v>
      </c>
      <c r="GZ24" s="32">
        <f t="shared" si="403"/>
        <v>5.8372566000000001E-2</v>
      </c>
      <c r="HA24" s="32">
        <v>0.59210000000000007</v>
      </c>
      <c r="HB24" s="32">
        <f t="shared" si="404"/>
        <v>3.4732586000000003E-2</v>
      </c>
      <c r="HC24" s="97">
        <f t="shared" si="204"/>
        <v>6.2000000000000011</v>
      </c>
      <c r="HD24" s="97">
        <f t="shared" si="204"/>
        <v>0.36369200000000007</v>
      </c>
      <c r="HE24" s="32">
        <v>8.1840000000000011</v>
      </c>
      <c r="HF24" s="32">
        <f t="shared" si="405"/>
        <v>0.48007344000000002</v>
      </c>
      <c r="HG24" s="32">
        <v>1.7655000000000001</v>
      </c>
      <c r="HH24" s="32">
        <f t="shared" si="406"/>
        <v>0.10356422999999999</v>
      </c>
      <c r="HI24" s="32">
        <v>1.0505</v>
      </c>
      <c r="HJ24" s="32">
        <f t="shared" si="407"/>
        <v>6.1622329999999996E-2</v>
      </c>
      <c r="HK24" s="97">
        <f t="shared" si="208"/>
        <v>11</v>
      </c>
      <c r="HL24" s="97">
        <f t="shared" si="208"/>
        <v>0.64525999999999994</v>
      </c>
      <c r="HM24" s="32">
        <v>15.624000000000002</v>
      </c>
      <c r="HN24" s="32">
        <f t="shared" si="408"/>
        <v>0.91650384000000007</v>
      </c>
      <c r="HO24" s="32">
        <v>3.3705000000000003</v>
      </c>
      <c r="HP24" s="32">
        <f t="shared" si="409"/>
        <v>0.19771353</v>
      </c>
      <c r="HQ24" s="32">
        <v>2.0055000000000001</v>
      </c>
      <c r="HR24" s="32">
        <f t="shared" si="410"/>
        <v>0.11764263</v>
      </c>
      <c r="HS24" s="97">
        <f t="shared" si="212"/>
        <v>21.000000000000004</v>
      </c>
      <c r="HT24" s="97">
        <f t="shared" si="212"/>
        <v>1.23186</v>
      </c>
      <c r="HU24" s="32">
        <v>74.400000000000006</v>
      </c>
      <c r="HV24" s="32">
        <f t="shared" si="411"/>
        <v>4.3643039999999997</v>
      </c>
      <c r="HW24" s="32">
        <v>16.05</v>
      </c>
      <c r="HX24" s="32">
        <f t="shared" si="412"/>
        <v>0.94149300000000002</v>
      </c>
      <c r="HY24" s="32">
        <v>9.5500000000000007</v>
      </c>
      <c r="HZ24" s="32">
        <f t="shared" si="413"/>
        <v>0.56020300000000001</v>
      </c>
      <c r="IA24" s="97">
        <f t="shared" si="216"/>
        <v>100</v>
      </c>
      <c r="IB24" s="97">
        <f t="shared" si="216"/>
        <v>5.8659999999999997</v>
      </c>
      <c r="IC24" s="32">
        <v>6.6960000000000006</v>
      </c>
      <c r="ID24" s="32">
        <f t="shared" si="414"/>
        <v>0.39278736000000003</v>
      </c>
      <c r="IE24" s="32">
        <v>1.4445000000000001</v>
      </c>
      <c r="IF24" s="32">
        <f t="shared" si="415"/>
        <v>8.4734370000000003E-2</v>
      </c>
      <c r="IG24" s="32">
        <v>0.85950000000000004</v>
      </c>
      <c r="IH24" s="32">
        <f t="shared" si="416"/>
        <v>5.0418270000000001E-2</v>
      </c>
      <c r="II24" s="97">
        <f t="shared" si="220"/>
        <v>9.0000000000000018</v>
      </c>
      <c r="IJ24" s="97">
        <f t="shared" si="220"/>
        <v>0.52794000000000008</v>
      </c>
      <c r="IK24" s="103"/>
      <c r="IL24" s="32">
        <f t="shared" si="417"/>
        <v>0</v>
      </c>
      <c r="IM24" s="103"/>
      <c r="IN24" s="32">
        <f t="shared" si="418"/>
        <v>0</v>
      </c>
      <c r="IO24" s="103"/>
      <c r="IP24" s="32">
        <f t="shared" si="419"/>
        <v>0</v>
      </c>
      <c r="IQ24" s="97">
        <f t="shared" si="224"/>
        <v>0</v>
      </c>
      <c r="IR24" s="97">
        <f t="shared" si="224"/>
        <v>0</v>
      </c>
      <c r="IS24" s="100">
        <f t="shared" si="225"/>
        <v>361.69887360000007</v>
      </c>
      <c r="IT24" s="100">
        <f t="shared" si="225"/>
        <v>21.217255925376001</v>
      </c>
      <c r="IU24" s="100">
        <f t="shared" si="225"/>
        <v>78.027781200000007</v>
      </c>
      <c r="IV24" s="100">
        <f t="shared" si="225"/>
        <v>4.5771096451920004</v>
      </c>
      <c r="IW24" s="100">
        <f t="shared" si="225"/>
        <v>46.427745200000004</v>
      </c>
      <c r="IX24" s="100">
        <f t="shared" si="225"/>
        <v>2.7234515334320006</v>
      </c>
      <c r="IY24" s="100">
        <f t="shared" si="225"/>
        <v>486.15440000000007</v>
      </c>
      <c r="IZ24" s="100">
        <f t="shared" si="225"/>
        <v>28.517817104000006</v>
      </c>
    </row>
    <row r="25" spans="1:260" ht="21" customHeight="1" x14ac:dyDescent="0.3">
      <c r="A25" s="7">
        <v>3</v>
      </c>
      <c r="B25" s="11" t="s">
        <v>18</v>
      </c>
      <c r="C25" s="7" t="s">
        <v>25</v>
      </c>
      <c r="D25" s="154">
        <v>2.8000000000000001E-2</v>
      </c>
      <c r="E25" s="32">
        <v>3.3480000000000003</v>
      </c>
      <c r="F25" s="32">
        <f t="shared" si="102"/>
        <v>9.3744000000000008E-2</v>
      </c>
      <c r="G25" s="32">
        <v>0.72225000000000006</v>
      </c>
      <c r="H25" s="32">
        <f t="shared" si="102"/>
        <v>2.0223000000000001E-2</v>
      </c>
      <c r="I25" s="32">
        <v>0.42975000000000002</v>
      </c>
      <c r="J25" s="32">
        <f t="shared" ref="J25:J29" si="420">I25*$D25</f>
        <v>1.2033E-2</v>
      </c>
      <c r="K25" s="97">
        <f t="shared" si="104"/>
        <v>4.5000000000000009</v>
      </c>
      <c r="L25" s="97">
        <f t="shared" si="104"/>
        <v>0.126</v>
      </c>
      <c r="M25" s="32">
        <v>5.9817600000000013</v>
      </c>
      <c r="N25" s="32">
        <f t="shared" si="330"/>
        <v>0.16748928000000005</v>
      </c>
      <c r="O25" s="32">
        <v>1.2904200000000001</v>
      </c>
      <c r="P25" s="32">
        <f t="shared" si="331"/>
        <v>3.6131760000000006E-2</v>
      </c>
      <c r="Q25" s="32">
        <v>0.76782000000000006</v>
      </c>
      <c r="R25" s="32">
        <f t="shared" si="332"/>
        <v>2.1498960000000001E-2</v>
      </c>
      <c r="S25" s="97">
        <f t="shared" si="108"/>
        <v>8.0400000000000009</v>
      </c>
      <c r="T25" s="97">
        <f t="shared" si="108"/>
        <v>0.22512000000000007</v>
      </c>
      <c r="U25" s="32">
        <v>3.7497600000000006</v>
      </c>
      <c r="V25" s="32">
        <f t="shared" si="333"/>
        <v>0.10499328000000002</v>
      </c>
      <c r="W25" s="32">
        <v>0.80891999999999997</v>
      </c>
      <c r="X25" s="32">
        <f t="shared" si="334"/>
        <v>2.2649760000000001E-2</v>
      </c>
      <c r="Y25" s="32">
        <v>0.48132000000000003</v>
      </c>
      <c r="Z25" s="32">
        <f t="shared" si="335"/>
        <v>1.3476960000000001E-2</v>
      </c>
      <c r="AA25" s="97">
        <f t="shared" si="112"/>
        <v>5.0400000000000009</v>
      </c>
      <c r="AB25" s="97">
        <f t="shared" si="112"/>
        <v>0.14112000000000002</v>
      </c>
      <c r="AC25" s="32">
        <v>7.4400000000000013</v>
      </c>
      <c r="AD25" s="32">
        <f t="shared" si="336"/>
        <v>0.20832000000000003</v>
      </c>
      <c r="AE25" s="32">
        <v>1.605</v>
      </c>
      <c r="AF25" s="32">
        <f t="shared" si="337"/>
        <v>4.4940000000000001E-2</v>
      </c>
      <c r="AG25" s="32">
        <v>0.95500000000000007</v>
      </c>
      <c r="AH25" s="32">
        <f t="shared" si="338"/>
        <v>2.6740000000000003E-2</v>
      </c>
      <c r="AI25" s="97">
        <f t="shared" si="116"/>
        <v>10.000000000000002</v>
      </c>
      <c r="AJ25" s="97">
        <f t="shared" si="116"/>
        <v>0.28000000000000003</v>
      </c>
      <c r="AK25" s="32">
        <v>3.7200000000000006</v>
      </c>
      <c r="AL25" s="32">
        <f t="shared" si="339"/>
        <v>0.10416000000000002</v>
      </c>
      <c r="AM25" s="32">
        <v>0.80249999999999999</v>
      </c>
      <c r="AN25" s="32">
        <f t="shared" si="340"/>
        <v>2.247E-2</v>
      </c>
      <c r="AO25" s="32">
        <v>0.47750000000000004</v>
      </c>
      <c r="AP25" s="32">
        <f t="shared" si="341"/>
        <v>1.3370000000000002E-2</v>
      </c>
      <c r="AQ25" s="97">
        <f t="shared" si="120"/>
        <v>5.0000000000000009</v>
      </c>
      <c r="AR25" s="97">
        <f t="shared" si="120"/>
        <v>0.14000000000000001</v>
      </c>
      <c r="AS25" s="32">
        <v>0</v>
      </c>
      <c r="AT25" s="32">
        <f t="shared" si="342"/>
        <v>0</v>
      </c>
      <c r="AU25" s="32">
        <v>0</v>
      </c>
      <c r="AV25" s="32">
        <f t="shared" si="343"/>
        <v>0</v>
      </c>
      <c r="AW25" s="32">
        <v>0</v>
      </c>
      <c r="AX25" s="32">
        <f t="shared" si="344"/>
        <v>0</v>
      </c>
      <c r="AY25" s="97">
        <f t="shared" si="124"/>
        <v>0</v>
      </c>
      <c r="AZ25" s="97">
        <f t="shared" si="124"/>
        <v>0</v>
      </c>
      <c r="BA25" s="32">
        <v>0</v>
      </c>
      <c r="BB25" s="32">
        <f t="shared" si="345"/>
        <v>0</v>
      </c>
      <c r="BC25" s="32">
        <v>0</v>
      </c>
      <c r="BD25" s="32">
        <f t="shared" si="346"/>
        <v>0</v>
      </c>
      <c r="BE25" s="32">
        <v>0</v>
      </c>
      <c r="BF25" s="32">
        <f t="shared" si="347"/>
        <v>0</v>
      </c>
      <c r="BG25" s="97">
        <f t="shared" si="128"/>
        <v>0</v>
      </c>
      <c r="BH25" s="97">
        <f t="shared" si="128"/>
        <v>0</v>
      </c>
      <c r="BI25" s="32">
        <v>11.532000000000002</v>
      </c>
      <c r="BJ25" s="32">
        <f t="shared" si="348"/>
        <v>0.32289600000000007</v>
      </c>
      <c r="BK25" s="32">
        <v>2.4877500000000001</v>
      </c>
      <c r="BL25" s="32">
        <f t="shared" si="349"/>
        <v>6.9657000000000011E-2</v>
      </c>
      <c r="BM25" s="32">
        <v>1.4802500000000001</v>
      </c>
      <c r="BN25" s="32">
        <f t="shared" si="350"/>
        <v>4.1447000000000005E-2</v>
      </c>
      <c r="BO25" s="97">
        <f t="shared" si="132"/>
        <v>15.500000000000002</v>
      </c>
      <c r="BP25" s="97">
        <f t="shared" si="132"/>
        <v>0.43400000000000011</v>
      </c>
      <c r="BQ25" s="32">
        <v>3.5339999999999998</v>
      </c>
      <c r="BR25" s="32">
        <f t="shared" si="351"/>
        <v>9.8951999999999998E-2</v>
      </c>
      <c r="BS25" s="32">
        <v>0.76237499999999991</v>
      </c>
      <c r="BT25" s="32">
        <f t="shared" si="352"/>
        <v>2.1346499999999997E-2</v>
      </c>
      <c r="BU25" s="32">
        <v>0.45362499999999994</v>
      </c>
      <c r="BV25" s="32">
        <f t="shared" si="353"/>
        <v>1.2701499999999999E-2</v>
      </c>
      <c r="BW25" s="97">
        <f t="shared" si="136"/>
        <v>4.7499999999999991</v>
      </c>
      <c r="BX25" s="97">
        <f t="shared" si="136"/>
        <v>0.13300000000000001</v>
      </c>
      <c r="BY25" s="32">
        <v>7.2912000000000017</v>
      </c>
      <c r="BZ25" s="32">
        <f t="shared" si="354"/>
        <v>0.20415360000000005</v>
      </c>
      <c r="CA25" s="32">
        <v>1.5729000000000002</v>
      </c>
      <c r="CB25" s="32">
        <f t="shared" si="355"/>
        <v>4.404120000000001E-2</v>
      </c>
      <c r="CC25" s="32">
        <v>0.93590000000000007</v>
      </c>
      <c r="CD25" s="32">
        <f t="shared" si="356"/>
        <v>2.6205200000000001E-2</v>
      </c>
      <c r="CE25" s="97">
        <f t="shared" si="140"/>
        <v>9.8000000000000025</v>
      </c>
      <c r="CF25" s="97">
        <f t="shared" si="140"/>
        <v>0.27440000000000003</v>
      </c>
      <c r="CG25" s="32">
        <v>0</v>
      </c>
      <c r="CH25" s="32">
        <f t="shared" si="357"/>
        <v>0</v>
      </c>
      <c r="CI25" s="32">
        <v>0</v>
      </c>
      <c r="CJ25" s="32">
        <f t="shared" si="358"/>
        <v>0</v>
      </c>
      <c r="CK25" s="32">
        <v>0</v>
      </c>
      <c r="CL25" s="32">
        <f t="shared" si="359"/>
        <v>0</v>
      </c>
      <c r="CM25" s="97">
        <f t="shared" si="144"/>
        <v>0</v>
      </c>
      <c r="CN25" s="97">
        <f t="shared" si="144"/>
        <v>0</v>
      </c>
      <c r="CO25" s="32">
        <v>4.9104000000000001</v>
      </c>
      <c r="CP25" s="32">
        <f t="shared" si="360"/>
        <v>0.13749120000000001</v>
      </c>
      <c r="CQ25" s="32">
        <v>1.0592999999999999</v>
      </c>
      <c r="CR25" s="32">
        <f t="shared" si="361"/>
        <v>2.9660399999999996E-2</v>
      </c>
      <c r="CS25" s="32">
        <v>0.63029999999999997</v>
      </c>
      <c r="CT25" s="32">
        <f t="shared" si="362"/>
        <v>1.7648399999999998E-2</v>
      </c>
      <c r="CU25" s="97">
        <f t="shared" si="148"/>
        <v>6.6</v>
      </c>
      <c r="CV25" s="97">
        <f t="shared" si="148"/>
        <v>0.18480000000000002</v>
      </c>
      <c r="CW25" s="32">
        <v>1.4880000000000002</v>
      </c>
      <c r="CX25" s="32">
        <f t="shared" si="363"/>
        <v>4.1664000000000007E-2</v>
      </c>
      <c r="CY25" s="32">
        <v>0.32100000000000001</v>
      </c>
      <c r="CZ25" s="32">
        <f t="shared" si="364"/>
        <v>8.9880000000000012E-3</v>
      </c>
      <c r="DA25" s="32">
        <v>0.191</v>
      </c>
      <c r="DB25" s="32">
        <f t="shared" si="365"/>
        <v>5.3480000000000003E-3</v>
      </c>
      <c r="DC25" s="97">
        <f t="shared" si="152"/>
        <v>2</v>
      </c>
      <c r="DD25" s="97">
        <f t="shared" si="152"/>
        <v>5.6000000000000008E-2</v>
      </c>
      <c r="DE25" s="32">
        <v>0</v>
      </c>
      <c r="DF25" s="32">
        <f t="shared" si="366"/>
        <v>0</v>
      </c>
      <c r="DG25" s="32">
        <v>0</v>
      </c>
      <c r="DH25" s="32">
        <f t="shared" si="367"/>
        <v>0</v>
      </c>
      <c r="DI25" s="32">
        <v>0</v>
      </c>
      <c r="DJ25" s="32">
        <f t="shared" si="368"/>
        <v>0</v>
      </c>
      <c r="DK25" s="97">
        <f t="shared" si="156"/>
        <v>0</v>
      </c>
      <c r="DL25" s="97">
        <f t="shared" si="156"/>
        <v>0</v>
      </c>
      <c r="DM25" s="32">
        <v>0</v>
      </c>
      <c r="DN25" s="32">
        <f t="shared" si="369"/>
        <v>0</v>
      </c>
      <c r="DO25" s="32">
        <v>0</v>
      </c>
      <c r="DP25" s="32">
        <f t="shared" si="370"/>
        <v>0</v>
      </c>
      <c r="DQ25" s="32">
        <v>0</v>
      </c>
      <c r="DR25" s="32">
        <f t="shared" si="371"/>
        <v>0</v>
      </c>
      <c r="DS25" s="97">
        <f t="shared" si="160"/>
        <v>0</v>
      </c>
      <c r="DT25" s="97">
        <f t="shared" si="160"/>
        <v>0</v>
      </c>
      <c r="DU25" s="32">
        <v>0</v>
      </c>
      <c r="DV25" s="32">
        <f t="shared" si="372"/>
        <v>0</v>
      </c>
      <c r="DW25" s="32">
        <v>0</v>
      </c>
      <c r="DX25" s="32">
        <f t="shared" si="373"/>
        <v>0</v>
      </c>
      <c r="DY25" s="32">
        <v>0</v>
      </c>
      <c r="DZ25" s="32">
        <f t="shared" si="374"/>
        <v>0</v>
      </c>
      <c r="EA25" s="97">
        <f t="shared" si="164"/>
        <v>0</v>
      </c>
      <c r="EB25" s="97">
        <f t="shared" si="164"/>
        <v>0</v>
      </c>
      <c r="EC25" s="32">
        <v>10.118400000000001</v>
      </c>
      <c r="ED25" s="32">
        <f t="shared" si="375"/>
        <v>0.28331520000000004</v>
      </c>
      <c r="EE25" s="32">
        <v>2.1827999999999999</v>
      </c>
      <c r="EF25" s="32">
        <f t="shared" si="376"/>
        <v>6.1118399999999996E-2</v>
      </c>
      <c r="EG25" s="32">
        <v>1.2988</v>
      </c>
      <c r="EH25" s="32">
        <f t="shared" si="377"/>
        <v>3.63664E-2</v>
      </c>
      <c r="EI25" s="97">
        <f t="shared" si="168"/>
        <v>13.600000000000001</v>
      </c>
      <c r="EJ25" s="97">
        <f t="shared" si="168"/>
        <v>0.38080000000000008</v>
      </c>
      <c r="EK25" s="32">
        <v>8.3923200000000016</v>
      </c>
      <c r="EL25" s="32">
        <f t="shared" si="378"/>
        <v>0.23498496000000005</v>
      </c>
      <c r="EM25" s="32">
        <v>1.81044</v>
      </c>
      <c r="EN25" s="32">
        <f t="shared" si="379"/>
        <v>5.0692319999999999E-2</v>
      </c>
      <c r="EO25" s="32">
        <v>1.07724</v>
      </c>
      <c r="EP25" s="32">
        <f t="shared" si="380"/>
        <v>3.0162720000000001E-2</v>
      </c>
      <c r="EQ25" s="97">
        <f t="shared" si="172"/>
        <v>11.280000000000001</v>
      </c>
      <c r="ER25" s="97">
        <f t="shared" si="172"/>
        <v>0.31584000000000001</v>
      </c>
      <c r="ES25" s="32">
        <v>10.282080000000002</v>
      </c>
      <c r="ET25" s="32">
        <f t="shared" si="381"/>
        <v>0.28789824000000008</v>
      </c>
      <c r="EU25" s="32">
        <v>2.2181100000000002</v>
      </c>
      <c r="EV25" s="32">
        <f t="shared" si="382"/>
        <v>6.2107080000000009E-2</v>
      </c>
      <c r="EW25" s="32">
        <v>1.3198100000000001</v>
      </c>
      <c r="EX25" s="32">
        <f t="shared" si="383"/>
        <v>3.6954680000000004E-2</v>
      </c>
      <c r="EY25" s="97">
        <f t="shared" si="176"/>
        <v>13.820000000000004</v>
      </c>
      <c r="EZ25" s="97">
        <f t="shared" si="176"/>
        <v>0.38696000000000008</v>
      </c>
      <c r="FA25" s="32">
        <v>5.2080000000000011</v>
      </c>
      <c r="FB25" s="32">
        <f t="shared" si="384"/>
        <v>0.14582400000000004</v>
      </c>
      <c r="FC25" s="32">
        <v>1.1234999999999999</v>
      </c>
      <c r="FD25" s="32">
        <f t="shared" si="385"/>
        <v>3.1458E-2</v>
      </c>
      <c r="FE25" s="32">
        <v>0.66849999999999998</v>
      </c>
      <c r="FF25" s="32">
        <f t="shared" si="386"/>
        <v>1.8717999999999999E-2</v>
      </c>
      <c r="FG25" s="97">
        <f t="shared" si="180"/>
        <v>7.0000000000000009</v>
      </c>
      <c r="FH25" s="97">
        <f t="shared" si="180"/>
        <v>0.19600000000000006</v>
      </c>
      <c r="FI25" s="32">
        <v>9.5529600000000006</v>
      </c>
      <c r="FJ25" s="32">
        <f t="shared" si="387"/>
        <v>0.26748288000000003</v>
      </c>
      <c r="FK25" s="32">
        <v>2.0608200000000001</v>
      </c>
      <c r="FL25" s="32">
        <f t="shared" si="388"/>
        <v>5.7702960000000005E-2</v>
      </c>
      <c r="FM25" s="32">
        <v>1.2262200000000001</v>
      </c>
      <c r="FN25" s="32">
        <f t="shared" si="389"/>
        <v>3.4334160000000002E-2</v>
      </c>
      <c r="FO25" s="97">
        <f t="shared" si="184"/>
        <v>12.84</v>
      </c>
      <c r="FP25" s="97">
        <f t="shared" si="184"/>
        <v>0.35952000000000006</v>
      </c>
      <c r="FQ25" s="32">
        <v>7.4399999999999995</v>
      </c>
      <c r="FR25" s="32">
        <f t="shared" si="390"/>
        <v>0.20831999999999998</v>
      </c>
      <c r="FS25" s="32">
        <v>1.6049999999999998</v>
      </c>
      <c r="FT25" s="32">
        <f t="shared" si="391"/>
        <v>4.4939999999999994E-2</v>
      </c>
      <c r="FU25" s="32">
        <v>0.95499999999999985</v>
      </c>
      <c r="FV25" s="32">
        <f t="shared" si="392"/>
        <v>2.6739999999999996E-2</v>
      </c>
      <c r="FW25" s="97">
        <f t="shared" si="188"/>
        <v>10</v>
      </c>
      <c r="FX25" s="97">
        <f t="shared" si="188"/>
        <v>0.27999999999999997</v>
      </c>
      <c r="FY25" s="32">
        <v>2.2320000000000002</v>
      </c>
      <c r="FZ25" s="32">
        <f t="shared" si="393"/>
        <v>6.249600000000001E-2</v>
      </c>
      <c r="GA25" s="32">
        <v>0.48150000000000004</v>
      </c>
      <c r="GB25" s="32">
        <f t="shared" si="394"/>
        <v>1.3482000000000001E-2</v>
      </c>
      <c r="GC25" s="32">
        <v>0.28649999999999998</v>
      </c>
      <c r="GD25" s="32">
        <f t="shared" si="395"/>
        <v>8.0219999999999996E-3</v>
      </c>
      <c r="GE25" s="97">
        <f t="shared" si="192"/>
        <v>3</v>
      </c>
      <c r="GF25" s="97">
        <f t="shared" si="192"/>
        <v>8.4000000000000019E-2</v>
      </c>
      <c r="GG25" s="32">
        <v>6.6067200000000019</v>
      </c>
      <c r="GH25" s="32">
        <f t="shared" si="396"/>
        <v>0.18498816000000007</v>
      </c>
      <c r="GI25" s="32">
        <v>1.4252400000000001</v>
      </c>
      <c r="GJ25" s="32">
        <f t="shared" si="397"/>
        <v>3.990672E-2</v>
      </c>
      <c r="GK25" s="32">
        <v>0.84804000000000013</v>
      </c>
      <c r="GL25" s="32">
        <f t="shared" si="398"/>
        <v>2.3745120000000005E-2</v>
      </c>
      <c r="GM25" s="97">
        <f t="shared" si="196"/>
        <v>8.8800000000000026</v>
      </c>
      <c r="GN25" s="97">
        <f t="shared" si="196"/>
        <v>0.24864000000000008</v>
      </c>
      <c r="GO25" s="32">
        <v>4.1366400000000008</v>
      </c>
      <c r="GP25" s="32">
        <f t="shared" si="399"/>
        <v>0.11582592000000003</v>
      </c>
      <c r="GQ25" s="32">
        <v>0.89238000000000006</v>
      </c>
      <c r="GR25" s="32">
        <f t="shared" si="400"/>
        <v>2.4986640000000001E-2</v>
      </c>
      <c r="GS25" s="32">
        <v>0.53098000000000001</v>
      </c>
      <c r="GT25" s="32">
        <f t="shared" si="401"/>
        <v>1.4867440000000001E-2</v>
      </c>
      <c r="GU25" s="97">
        <f t="shared" si="200"/>
        <v>5.5600000000000005</v>
      </c>
      <c r="GV25" s="97">
        <f t="shared" si="200"/>
        <v>0.15568000000000004</v>
      </c>
      <c r="GW25" s="32">
        <v>4.5756000000000006</v>
      </c>
      <c r="GX25" s="32">
        <f t="shared" si="402"/>
        <v>0.12811680000000003</v>
      </c>
      <c r="GY25" s="32">
        <v>0.98707500000000004</v>
      </c>
      <c r="GZ25" s="32">
        <f t="shared" si="403"/>
        <v>2.7638100000000002E-2</v>
      </c>
      <c r="HA25" s="32">
        <v>0.5873250000000001</v>
      </c>
      <c r="HB25" s="32">
        <f t="shared" si="404"/>
        <v>1.6445100000000004E-2</v>
      </c>
      <c r="HC25" s="97">
        <f t="shared" si="204"/>
        <v>6.15</v>
      </c>
      <c r="HD25" s="97">
        <f t="shared" si="204"/>
        <v>0.17220000000000002</v>
      </c>
      <c r="HE25" s="32">
        <v>0.75888000000000011</v>
      </c>
      <c r="HF25" s="32">
        <f t="shared" si="405"/>
        <v>2.1248640000000003E-2</v>
      </c>
      <c r="HG25" s="32">
        <v>0.16370999999999999</v>
      </c>
      <c r="HH25" s="32">
        <f t="shared" si="406"/>
        <v>4.5838800000000002E-3</v>
      </c>
      <c r="HI25" s="32">
        <v>9.7409999999999997E-2</v>
      </c>
      <c r="HJ25" s="32">
        <f t="shared" si="407"/>
        <v>2.72748E-3</v>
      </c>
      <c r="HK25" s="97">
        <f t="shared" si="208"/>
        <v>1.02</v>
      </c>
      <c r="HL25" s="97">
        <f t="shared" si="208"/>
        <v>2.8560000000000006E-2</v>
      </c>
      <c r="HM25" s="32">
        <v>9.3669600000000006</v>
      </c>
      <c r="HN25" s="32">
        <f t="shared" si="408"/>
        <v>0.26227488000000004</v>
      </c>
      <c r="HO25" s="32">
        <v>2.0206949999999999</v>
      </c>
      <c r="HP25" s="32">
        <f t="shared" si="409"/>
        <v>5.6579459999999998E-2</v>
      </c>
      <c r="HQ25" s="32">
        <v>1.202345</v>
      </c>
      <c r="HR25" s="32">
        <f t="shared" si="410"/>
        <v>3.366566E-2</v>
      </c>
      <c r="HS25" s="97">
        <f t="shared" si="212"/>
        <v>12.59</v>
      </c>
      <c r="HT25" s="97">
        <f t="shared" si="212"/>
        <v>0.35252</v>
      </c>
      <c r="HU25" s="32">
        <v>7.4400000000000013</v>
      </c>
      <c r="HV25" s="32">
        <f t="shared" si="411"/>
        <v>0.20832000000000003</v>
      </c>
      <c r="HW25" s="32">
        <v>1.605</v>
      </c>
      <c r="HX25" s="32">
        <f t="shared" si="412"/>
        <v>4.4940000000000001E-2</v>
      </c>
      <c r="HY25" s="32">
        <v>0.95500000000000007</v>
      </c>
      <c r="HZ25" s="32">
        <f t="shared" si="413"/>
        <v>2.6740000000000003E-2</v>
      </c>
      <c r="IA25" s="97">
        <f t="shared" si="216"/>
        <v>10.000000000000002</v>
      </c>
      <c r="IB25" s="97">
        <f t="shared" si="216"/>
        <v>0.28000000000000003</v>
      </c>
      <c r="IC25" s="32">
        <v>0</v>
      </c>
      <c r="ID25" s="32">
        <f t="shared" si="414"/>
        <v>0</v>
      </c>
      <c r="IE25" s="32">
        <v>0</v>
      </c>
      <c r="IF25" s="32">
        <f t="shared" si="415"/>
        <v>0</v>
      </c>
      <c r="IG25" s="32">
        <v>0</v>
      </c>
      <c r="IH25" s="32">
        <f t="shared" si="416"/>
        <v>0</v>
      </c>
      <c r="II25" s="97">
        <f t="shared" si="220"/>
        <v>0</v>
      </c>
      <c r="IJ25" s="97">
        <f t="shared" si="220"/>
        <v>0</v>
      </c>
      <c r="IK25" s="103"/>
      <c r="IL25" s="32">
        <f t="shared" si="417"/>
        <v>0</v>
      </c>
      <c r="IM25" s="103"/>
      <c r="IN25" s="32">
        <f t="shared" si="418"/>
        <v>0</v>
      </c>
      <c r="IO25" s="103"/>
      <c r="IP25" s="32">
        <f t="shared" si="419"/>
        <v>0</v>
      </c>
      <c r="IQ25" s="97">
        <f t="shared" si="224"/>
        <v>0</v>
      </c>
      <c r="IR25" s="97">
        <f t="shared" si="224"/>
        <v>0</v>
      </c>
      <c r="IS25" s="100">
        <f t="shared" si="225"/>
        <v>139.10568000000001</v>
      </c>
      <c r="IT25" s="100">
        <f t="shared" si="225"/>
        <v>3.8949590400000011</v>
      </c>
      <c r="IU25" s="100">
        <f t="shared" si="225"/>
        <v>30.008685</v>
      </c>
      <c r="IV25" s="100">
        <f t="shared" si="225"/>
        <v>0.84024317999999987</v>
      </c>
      <c r="IW25" s="100">
        <f t="shared" si="225"/>
        <v>17.855634999999999</v>
      </c>
      <c r="IX25" s="100">
        <f t="shared" si="225"/>
        <v>0.49995778000000002</v>
      </c>
      <c r="IY25" s="100">
        <f t="shared" si="225"/>
        <v>186.97000000000003</v>
      </c>
      <c r="IZ25" s="100">
        <f t="shared" si="225"/>
        <v>5.2351600000000014</v>
      </c>
    </row>
    <row r="26" spans="1:260" ht="21" customHeight="1" x14ac:dyDescent="0.3">
      <c r="A26" s="7">
        <v>4</v>
      </c>
      <c r="B26" s="11" t="s">
        <v>19</v>
      </c>
      <c r="C26" s="7" t="s">
        <v>16</v>
      </c>
      <c r="D26" s="154">
        <v>5.3339999999999999E-2</v>
      </c>
      <c r="E26" s="32">
        <v>24.552000000000003</v>
      </c>
      <c r="F26" s="32">
        <f t="shared" si="102"/>
        <v>1.3096036800000002</v>
      </c>
      <c r="G26" s="32">
        <v>5.2965</v>
      </c>
      <c r="H26" s="32">
        <f t="shared" si="102"/>
        <v>0.28251530999999996</v>
      </c>
      <c r="I26" s="32">
        <v>3.1515</v>
      </c>
      <c r="J26" s="32">
        <f t="shared" si="420"/>
        <v>0.16810101</v>
      </c>
      <c r="K26" s="97">
        <f t="shared" si="104"/>
        <v>33</v>
      </c>
      <c r="L26" s="97">
        <f t="shared" si="104"/>
        <v>1.7602200000000001</v>
      </c>
      <c r="M26" s="32">
        <v>5.9520000000000008</v>
      </c>
      <c r="N26" s="32">
        <f t="shared" si="330"/>
        <v>0.31747968000000004</v>
      </c>
      <c r="O26" s="32">
        <v>1.284</v>
      </c>
      <c r="P26" s="32">
        <f t="shared" si="331"/>
        <v>6.8488560000000004E-2</v>
      </c>
      <c r="Q26" s="32">
        <v>0.76400000000000001</v>
      </c>
      <c r="R26" s="32">
        <f t="shared" si="332"/>
        <v>4.0751759999999998E-2</v>
      </c>
      <c r="S26" s="97">
        <f t="shared" si="108"/>
        <v>8</v>
      </c>
      <c r="T26" s="97">
        <f t="shared" si="108"/>
        <v>0.4267200000000001</v>
      </c>
      <c r="U26" s="32">
        <v>9.2256000000000018</v>
      </c>
      <c r="V26" s="32">
        <f t="shared" si="333"/>
        <v>0.49209350400000007</v>
      </c>
      <c r="W26" s="32">
        <v>1.9902000000000002</v>
      </c>
      <c r="X26" s="32">
        <f t="shared" si="334"/>
        <v>0.10615726800000001</v>
      </c>
      <c r="Y26" s="32">
        <v>1.1842000000000001</v>
      </c>
      <c r="Z26" s="32">
        <f t="shared" si="335"/>
        <v>6.3165228000000004E-2</v>
      </c>
      <c r="AA26" s="97">
        <f t="shared" si="112"/>
        <v>12.400000000000002</v>
      </c>
      <c r="AB26" s="97">
        <f t="shared" si="112"/>
        <v>0.66141600000000011</v>
      </c>
      <c r="AC26" s="32">
        <v>0</v>
      </c>
      <c r="AD26" s="32">
        <f t="shared" si="336"/>
        <v>0</v>
      </c>
      <c r="AE26" s="32">
        <v>0</v>
      </c>
      <c r="AF26" s="32">
        <f t="shared" si="337"/>
        <v>0</v>
      </c>
      <c r="AG26" s="32">
        <v>0</v>
      </c>
      <c r="AH26" s="32">
        <f t="shared" si="338"/>
        <v>0</v>
      </c>
      <c r="AI26" s="97">
        <f t="shared" si="116"/>
        <v>0</v>
      </c>
      <c r="AJ26" s="97">
        <f t="shared" si="116"/>
        <v>0</v>
      </c>
      <c r="AK26" s="32">
        <v>5.6767200000000004</v>
      </c>
      <c r="AL26" s="32">
        <f t="shared" si="339"/>
        <v>0.3027962448</v>
      </c>
      <c r="AM26" s="32">
        <v>1.224615</v>
      </c>
      <c r="AN26" s="32">
        <f t="shared" si="340"/>
        <v>6.5320964100000004E-2</v>
      </c>
      <c r="AO26" s="32">
        <v>0.72866500000000001</v>
      </c>
      <c r="AP26" s="32">
        <f t="shared" si="341"/>
        <v>3.8866991099999998E-2</v>
      </c>
      <c r="AQ26" s="97">
        <f t="shared" si="120"/>
        <v>7.6300000000000008</v>
      </c>
      <c r="AR26" s="97">
        <f t="shared" si="120"/>
        <v>0.40698420000000002</v>
      </c>
      <c r="AS26" s="32">
        <v>2.3808000000000002</v>
      </c>
      <c r="AT26" s="32">
        <f t="shared" si="342"/>
        <v>0.12699187200000001</v>
      </c>
      <c r="AU26" s="32">
        <v>0.51360000000000006</v>
      </c>
      <c r="AV26" s="32">
        <f t="shared" si="343"/>
        <v>2.7395424000000002E-2</v>
      </c>
      <c r="AW26" s="32">
        <v>0.30560000000000004</v>
      </c>
      <c r="AX26" s="32">
        <f t="shared" si="344"/>
        <v>1.6300704000000003E-2</v>
      </c>
      <c r="AY26" s="97">
        <f t="shared" si="124"/>
        <v>3.2</v>
      </c>
      <c r="AZ26" s="97">
        <f t="shared" si="124"/>
        <v>0.17068800000000001</v>
      </c>
      <c r="BA26" s="32">
        <v>0</v>
      </c>
      <c r="BB26" s="32">
        <f t="shared" si="345"/>
        <v>0</v>
      </c>
      <c r="BC26" s="32">
        <v>0</v>
      </c>
      <c r="BD26" s="32">
        <f t="shared" si="346"/>
        <v>0</v>
      </c>
      <c r="BE26" s="32">
        <v>0</v>
      </c>
      <c r="BF26" s="32">
        <f t="shared" si="347"/>
        <v>0</v>
      </c>
      <c r="BG26" s="97">
        <f t="shared" si="128"/>
        <v>0</v>
      </c>
      <c r="BH26" s="97">
        <f t="shared" si="128"/>
        <v>0</v>
      </c>
      <c r="BI26" s="32">
        <v>0.44640000000000007</v>
      </c>
      <c r="BJ26" s="32">
        <f t="shared" si="348"/>
        <v>2.3810976000000005E-2</v>
      </c>
      <c r="BK26" s="32">
        <v>9.6299999999999997E-2</v>
      </c>
      <c r="BL26" s="32">
        <f t="shared" si="349"/>
        <v>5.1366419999999994E-3</v>
      </c>
      <c r="BM26" s="32">
        <v>5.7299999999999997E-2</v>
      </c>
      <c r="BN26" s="32">
        <f t="shared" si="350"/>
        <v>3.0563819999999998E-3</v>
      </c>
      <c r="BO26" s="97">
        <f t="shared" si="132"/>
        <v>0.60000000000000009</v>
      </c>
      <c r="BP26" s="97">
        <f t="shared" si="132"/>
        <v>3.2004000000000005E-2</v>
      </c>
      <c r="BQ26" s="32">
        <v>0</v>
      </c>
      <c r="BR26" s="32">
        <f t="shared" si="351"/>
        <v>0</v>
      </c>
      <c r="BS26" s="32">
        <v>0</v>
      </c>
      <c r="BT26" s="32">
        <f t="shared" si="352"/>
        <v>0</v>
      </c>
      <c r="BU26" s="32">
        <v>0</v>
      </c>
      <c r="BV26" s="32">
        <f t="shared" si="353"/>
        <v>0</v>
      </c>
      <c r="BW26" s="97">
        <f t="shared" si="136"/>
        <v>0</v>
      </c>
      <c r="BX26" s="97">
        <f t="shared" si="136"/>
        <v>0</v>
      </c>
      <c r="BY26" s="32">
        <v>0</v>
      </c>
      <c r="BZ26" s="32">
        <f t="shared" si="354"/>
        <v>0</v>
      </c>
      <c r="CA26" s="32">
        <v>0</v>
      </c>
      <c r="CB26" s="32">
        <f t="shared" si="355"/>
        <v>0</v>
      </c>
      <c r="CC26" s="32">
        <v>0</v>
      </c>
      <c r="CD26" s="32">
        <f t="shared" si="356"/>
        <v>0</v>
      </c>
      <c r="CE26" s="97">
        <f t="shared" si="140"/>
        <v>0</v>
      </c>
      <c r="CF26" s="97">
        <f t="shared" si="140"/>
        <v>0</v>
      </c>
      <c r="CG26" s="32">
        <v>7.1870400000000014</v>
      </c>
      <c r="CH26" s="32">
        <f t="shared" si="357"/>
        <v>0.38335671360000007</v>
      </c>
      <c r="CI26" s="32">
        <v>1.55043</v>
      </c>
      <c r="CJ26" s="32">
        <f t="shared" si="358"/>
        <v>8.269993619999999E-2</v>
      </c>
      <c r="CK26" s="32">
        <v>0.92253000000000007</v>
      </c>
      <c r="CL26" s="32">
        <f t="shared" si="359"/>
        <v>4.9207750200000004E-2</v>
      </c>
      <c r="CM26" s="97">
        <f t="shared" si="144"/>
        <v>9.6600000000000019</v>
      </c>
      <c r="CN26" s="97">
        <f t="shared" si="144"/>
        <v>0.51526440000000007</v>
      </c>
      <c r="CO26" s="32">
        <v>2.0088000000000004</v>
      </c>
      <c r="CP26" s="32">
        <f t="shared" si="360"/>
        <v>0.10714939200000001</v>
      </c>
      <c r="CQ26" s="32">
        <v>0.43335000000000001</v>
      </c>
      <c r="CR26" s="32">
        <f t="shared" si="361"/>
        <v>2.3114889E-2</v>
      </c>
      <c r="CS26" s="32">
        <v>0.25785000000000002</v>
      </c>
      <c r="CT26" s="32">
        <f t="shared" si="362"/>
        <v>1.3753719000000001E-2</v>
      </c>
      <c r="CU26" s="97">
        <f t="shared" si="148"/>
        <v>2.7</v>
      </c>
      <c r="CV26" s="97">
        <f t="shared" si="148"/>
        <v>0.14401800000000001</v>
      </c>
      <c r="CW26" s="32">
        <v>0</v>
      </c>
      <c r="CX26" s="32">
        <f t="shared" si="363"/>
        <v>0</v>
      </c>
      <c r="CY26" s="32">
        <v>0</v>
      </c>
      <c r="CZ26" s="32">
        <f t="shared" si="364"/>
        <v>0</v>
      </c>
      <c r="DA26" s="32">
        <v>0</v>
      </c>
      <c r="DB26" s="32">
        <f t="shared" si="365"/>
        <v>0</v>
      </c>
      <c r="DC26" s="97">
        <f t="shared" si="152"/>
        <v>0</v>
      </c>
      <c r="DD26" s="97">
        <f t="shared" si="152"/>
        <v>0</v>
      </c>
      <c r="DE26" s="32">
        <v>9.1512000000000011</v>
      </c>
      <c r="DF26" s="32">
        <f t="shared" si="366"/>
        <v>0.48812500800000003</v>
      </c>
      <c r="DG26" s="32">
        <v>1.9741500000000001</v>
      </c>
      <c r="DH26" s="32">
        <f t="shared" si="367"/>
        <v>0.105301161</v>
      </c>
      <c r="DI26" s="32">
        <v>1.1746500000000002</v>
      </c>
      <c r="DJ26" s="32">
        <f t="shared" si="368"/>
        <v>6.2655831000000009E-2</v>
      </c>
      <c r="DK26" s="97">
        <f t="shared" si="156"/>
        <v>12.3</v>
      </c>
      <c r="DL26" s="97">
        <f t="shared" si="156"/>
        <v>0.65608200000000005</v>
      </c>
      <c r="DM26" s="32">
        <v>0</v>
      </c>
      <c r="DN26" s="32">
        <f t="shared" si="369"/>
        <v>0</v>
      </c>
      <c r="DO26" s="32">
        <v>0</v>
      </c>
      <c r="DP26" s="32">
        <f t="shared" si="370"/>
        <v>0</v>
      </c>
      <c r="DQ26" s="32">
        <v>0</v>
      </c>
      <c r="DR26" s="32">
        <f t="shared" si="371"/>
        <v>0</v>
      </c>
      <c r="DS26" s="97">
        <f t="shared" si="160"/>
        <v>0</v>
      </c>
      <c r="DT26" s="97">
        <f t="shared" si="160"/>
        <v>0</v>
      </c>
      <c r="DU26" s="32">
        <v>0</v>
      </c>
      <c r="DV26" s="32">
        <f t="shared" si="372"/>
        <v>0</v>
      </c>
      <c r="DW26" s="32">
        <v>0</v>
      </c>
      <c r="DX26" s="32">
        <f t="shared" si="373"/>
        <v>0</v>
      </c>
      <c r="DY26" s="32">
        <v>0</v>
      </c>
      <c r="DZ26" s="32">
        <f t="shared" si="374"/>
        <v>0</v>
      </c>
      <c r="EA26" s="97">
        <f t="shared" si="164"/>
        <v>0</v>
      </c>
      <c r="EB26" s="97">
        <f t="shared" si="164"/>
        <v>0</v>
      </c>
      <c r="EC26" s="32">
        <v>0</v>
      </c>
      <c r="ED26" s="32">
        <f t="shared" si="375"/>
        <v>0</v>
      </c>
      <c r="EE26" s="32">
        <v>0</v>
      </c>
      <c r="EF26" s="32">
        <f t="shared" si="376"/>
        <v>0</v>
      </c>
      <c r="EG26" s="32">
        <v>0</v>
      </c>
      <c r="EH26" s="32">
        <f t="shared" si="377"/>
        <v>0</v>
      </c>
      <c r="EI26" s="97">
        <f t="shared" si="168"/>
        <v>0</v>
      </c>
      <c r="EJ26" s="97">
        <f t="shared" si="168"/>
        <v>0</v>
      </c>
      <c r="EK26" s="32">
        <v>5.2080000000000011</v>
      </c>
      <c r="EL26" s="32">
        <f t="shared" si="378"/>
        <v>0.27779472000000005</v>
      </c>
      <c r="EM26" s="32">
        <v>1.1234999999999999</v>
      </c>
      <c r="EN26" s="32">
        <f t="shared" si="379"/>
        <v>5.9927489999999993E-2</v>
      </c>
      <c r="EO26" s="32">
        <v>0.66849999999999998</v>
      </c>
      <c r="EP26" s="32">
        <f t="shared" si="380"/>
        <v>3.5657789999999995E-2</v>
      </c>
      <c r="EQ26" s="97">
        <f t="shared" si="172"/>
        <v>7.0000000000000009</v>
      </c>
      <c r="ER26" s="97">
        <f t="shared" si="172"/>
        <v>0.37338000000000005</v>
      </c>
      <c r="ES26" s="32">
        <v>0</v>
      </c>
      <c r="ET26" s="32">
        <f t="shared" si="381"/>
        <v>0</v>
      </c>
      <c r="EU26" s="32">
        <v>0</v>
      </c>
      <c r="EV26" s="32">
        <f t="shared" si="382"/>
        <v>0</v>
      </c>
      <c r="EW26" s="32">
        <v>0</v>
      </c>
      <c r="EX26" s="32">
        <f t="shared" si="383"/>
        <v>0</v>
      </c>
      <c r="EY26" s="97">
        <f t="shared" si="176"/>
        <v>0</v>
      </c>
      <c r="EZ26" s="97">
        <f t="shared" si="176"/>
        <v>0</v>
      </c>
      <c r="FA26" s="32">
        <v>0</v>
      </c>
      <c r="FB26" s="32">
        <f t="shared" si="384"/>
        <v>0</v>
      </c>
      <c r="FC26" s="32">
        <v>0</v>
      </c>
      <c r="FD26" s="32">
        <f t="shared" si="385"/>
        <v>0</v>
      </c>
      <c r="FE26" s="32">
        <v>0</v>
      </c>
      <c r="FF26" s="32">
        <f t="shared" si="386"/>
        <v>0</v>
      </c>
      <c r="FG26" s="97">
        <f t="shared" si="180"/>
        <v>0</v>
      </c>
      <c r="FH26" s="97">
        <f t="shared" si="180"/>
        <v>0</v>
      </c>
      <c r="FI26" s="32">
        <v>18.600000000000001</v>
      </c>
      <c r="FJ26" s="32">
        <f t="shared" si="387"/>
        <v>0.99212400000000001</v>
      </c>
      <c r="FK26" s="32">
        <v>4.0125000000000002</v>
      </c>
      <c r="FL26" s="32">
        <f t="shared" si="388"/>
        <v>0.21402675000000002</v>
      </c>
      <c r="FM26" s="32">
        <v>2.3875000000000002</v>
      </c>
      <c r="FN26" s="32">
        <f t="shared" si="389"/>
        <v>0.12734925</v>
      </c>
      <c r="FO26" s="97">
        <f t="shared" si="184"/>
        <v>25</v>
      </c>
      <c r="FP26" s="97">
        <f t="shared" si="184"/>
        <v>1.3334999999999999</v>
      </c>
      <c r="FQ26" s="32">
        <v>9.6720000000000006</v>
      </c>
      <c r="FR26" s="32">
        <f t="shared" si="390"/>
        <v>0.51590448</v>
      </c>
      <c r="FS26" s="32">
        <v>2.0864999999999996</v>
      </c>
      <c r="FT26" s="32">
        <f t="shared" si="391"/>
        <v>0.11129390999999997</v>
      </c>
      <c r="FU26" s="32">
        <v>1.2414999999999998</v>
      </c>
      <c r="FV26" s="32">
        <f t="shared" si="392"/>
        <v>6.6221609999999986E-2</v>
      </c>
      <c r="FW26" s="97">
        <f t="shared" si="188"/>
        <v>13</v>
      </c>
      <c r="FX26" s="97">
        <f t="shared" si="188"/>
        <v>0.69341999999999993</v>
      </c>
      <c r="FY26" s="32">
        <v>0</v>
      </c>
      <c r="FZ26" s="32">
        <f t="shared" si="393"/>
        <v>0</v>
      </c>
      <c r="GA26" s="32">
        <v>0</v>
      </c>
      <c r="GB26" s="32">
        <f t="shared" si="394"/>
        <v>0</v>
      </c>
      <c r="GC26" s="32">
        <v>0</v>
      </c>
      <c r="GD26" s="32">
        <f t="shared" si="395"/>
        <v>0</v>
      </c>
      <c r="GE26" s="97">
        <f t="shared" si="192"/>
        <v>0</v>
      </c>
      <c r="GF26" s="97">
        <f t="shared" si="192"/>
        <v>0</v>
      </c>
      <c r="GG26" s="32">
        <v>48.322800000000008</v>
      </c>
      <c r="GH26" s="32">
        <f t="shared" si="396"/>
        <v>2.5775381520000002</v>
      </c>
      <c r="GI26" s="32">
        <v>10.424475000000001</v>
      </c>
      <c r="GJ26" s="32">
        <f t="shared" si="397"/>
        <v>0.55604149650000001</v>
      </c>
      <c r="GK26" s="32">
        <v>6.202725</v>
      </c>
      <c r="GL26" s="32">
        <f t="shared" si="398"/>
        <v>0.3308533515</v>
      </c>
      <c r="GM26" s="97">
        <f t="shared" si="196"/>
        <v>64.95</v>
      </c>
      <c r="GN26" s="97">
        <f t="shared" si="196"/>
        <v>3.4644330000000005</v>
      </c>
      <c r="GO26" s="32">
        <v>16.821840000000002</v>
      </c>
      <c r="GP26" s="32">
        <f t="shared" si="399"/>
        <v>0.89727694560000004</v>
      </c>
      <c r="GQ26" s="32">
        <v>3.628905</v>
      </c>
      <c r="GR26" s="32">
        <f t="shared" si="400"/>
        <v>0.19356579269999999</v>
      </c>
      <c r="GS26" s="32">
        <v>2.1592549999999999</v>
      </c>
      <c r="GT26" s="32">
        <f t="shared" si="401"/>
        <v>0.11517466169999999</v>
      </c>
      <c r="GU26" s="97">
        <f t="shared" si="200"/>
        <v>22.61</v>
      </c>
      <c r="GV26" s="97">
        <f t="shared" si="200"/>
        <v>1.2060174000000001</v>
      </c>
      <c r="GW26" s="32">
        <v>2.2320000000000002</v>
      </c>
      <c r="GX26" s="32">
        <f t="shared" si="402"/>
        <v>0.11905488</v>
      </c>
      <c r="GY26" s="32">
        <v>0.48150000000000004</v>
      </c>
      <c r="GZ26" s="32">
        <f t="shared" si="403"/>
        <v>2.5683210000000001E-2</v>
      </c>
      <c r="HA26" s="32">
        <v>0.28649999999999998</v>
      </c>
      <c r="HB26" s="32">
        <f t="shared" si="404"/>
        <v>1.5281909999999998E-2</v>
      </c>
      <c r="HC26" s="97">
        <f t="shared" si="204"/>
        <v>3</v>
      </c>
      <c r="HD26" s="97">
        <f t="shared" si="204"/>
        <v>0.16002000000000002</v>
      </c>
      <c r="HE26" s="32">
        <v>4.4640000000000004</v>
      </c>
      <c r="HF26" s="32">
        <f t="shared" si="405"/>
        <v>0.23810976</v>
      </c>
      <c r="HG26" s="32">
        <v>0.96300000000000008</v>
      </c>
      <c r="HH26" s="32">
        <f t="shared" si="406"/>
        <v>5.1366420000000003E-2</v>
      </c>
      <c r="HI26" s="32">
        <v>0.57299999999999995</v>
      </c>
      <c r="HJ26" s="32">
        <f t="shared" si="407"/>
        <v>3.0563819999999995E-2</v>
      </c>
      <c r="HK26" s="97">
        <f t="shared" si="208"/>
        <v>6</v>
      </c>
      <c r="HL26" s="97">
        <f t="shared" si="208"/>
        <v>0.32004000000000005</v>
      </c>
      <c r="HM26" s="32">
        <v>3.57864</v>
      </c>
      <c r="HN26" s="32">
        <f t="shared" si="408"/>
        <v>0.19088465760000001</v>
      </c>
      <c r="HO26" s="32">
        <v>0.77200499999999994</v>
      </c>
      <c r="HP26" s="32">
        <f t="shared" si="409"/>
        <v>4.1178746699999998E-2</v>
      </c>
      <c r="HQ26" s="32">
        <v>0.45935499999999996</v>
      </c>
      <c r="HR26" s="32">
        <f t="shared" si="410"/>
        <v>2.4501995699999998E-2</v>
      </c>
      <c r="HS26" s="97">
        <f t="shared" si="212"/>
        <v>4.8100000000000005</v>
      </c>
      <c r="HT26" s="97">
        <f t="shared" si="212"/>
        <v>0.2565654</v>
      </c>
      <c r="HU26" s="32">
        <v>14.880000000000003</v>
      </c>
      <c r="HV26" s="32">
        <f t="shared" si="411"/>
        <v>0.79369920000000016</v>
      </c>
      <c r="HW26" s="32">
        <v>3.21</v>
      </c>
      <c r="HX26" s="32">
        <f t="shared" si="412"/>
        <v>0.1712214</v>
      </c>
      <c r="HY26" s="32">
        <v>1.9100000000000001</v>
      </c>
      <c r="HZ26" s="32">
        <f t="shared" si="413"/>
        <v>0.10187940000000001</v>
      </c>
      <c r="IA26" s="97">
        <f t="shared" si="216"/>
        <v>20.000000000000004</v>
      </c>
      <c r="IB26" s="97">
        <f t="shared" si="216"/>
        <v>1.0668000000000002</v>
      </c>
      <c r="IC26" s="32">
        <v>6.6960000000000006</v>
      </c>
      <c r="ID26" s="32">
        <f t="shared" si="414"/>
        <v>0.35716464000000003</v>
      </c>
      <c r="IE26" s="32">
        <v>1.4445000000000001</v>
      </c>
      <c r="IF26" s="32">
        <f t="shared" si="415"/>
        <v>7.7049630000000008E-2</v>
      </c>
      <c r="IG26" s="32">
        <v>0.85950000000000004</v>
      </c>
      <c r="IH26" s="32">
        <f t="shared" si="416"/>
        <v>4.5845730000000001E-2</v>
      </c>
      <c r="II26" s="97">
        <f t="shared" si="220"/>
        <v>9.0000000000000018</v>
      </c>
      <c r="IJ26" s="97">
        <f t="shared" si="220"/>
        <v>0.48006000000000004</v>
      </c>
      <c r="IK26" s="103"/>
      <c r="IL26" s="32">
        <f t="shared" si="417"/>
        <v>0</v>
      </c>
      <c r="IM26" s="103"/>
      <c r="IN26" s="32">
        <f t="shared" si="418"/>
        <v>0</v>
      </c>
      <c r="IO26" s="103"/>
      <c r="IP26" s="32">
        <f t="shared" si="419"/>
        <v>0</v>
      </c>
      <c r="IQ26" s="97">
        <f t="shared" si="224"/>
        <v>0</v>
      </c>
      <c r="IR26" s="97">
        <f t="shared" si="224"/>
        <v>0</v>
      </c>
      <c r="IS26" s="100">
        <f t="shared" si="225"/>
        <v>197.05584000000002</v>
      </c>
      <c r="IT26" s="100">
        <f t="shared" si="225"/>
        <v>10.510958505600003</v>
      </c>
      <c r="IU26" s="100">
        <f t="shared" si="225"/>
        <v>42.51003</v>
      </c>
      <c r="IV26" s="100">
        <f t="shared" si="225"/>
        <v>2.2674850001999993</v>
      </c>
      <c r="IW26" s="100">
        <f t="shared" si="225"/>
        <v>25.294130000000003</v>
      </c>
      <c r="IX26" s="100">
        <f t="shared" si="225"/>
        <v>1.3491888941999999</v>
      </c>
      <c r="IY26" s="100">
        <f t="shared" si="225"/>
        <v>264.86</v>
      </c>
      <c r="IZ26" s="100">
        <f t="shared" si="225"/>
        <v>14.127632400000003</v>
      </c>
    </row>
    <row r="27" spans="1:260" ht="30" customHeight="1" x14ac:dyDescent="0.3">
      <c r="A27" s="7">
        <v>5</v>
      </c>
      <c r="B27" s="11" t="s">
        <v>23</v>
      </c>
      <c r="C27" s="7" t="s">
        <v>16</v>
      </c>
      <c r="D27" s="154">
        <v>3.2000000000000001E-2</v>
      </c>
      <c r="E27" s="32">
        <v>0</v>
      </c>
      <c r="F27" s="32">
        <f t="shared" si="102"/>
        <v>0</v>
      </c>
      <c r="G27" s="32">
        <v>0</v>
      </c>
      <c r="H27" s="32">
        <f t="shared" si="102"/>
        <v>0</v>
      </c>
      <c r="I27" s="32">
        <v>0</v>
      </c>
      <c r="J27" s="32">
        <f t="shared" si="420"/>
        <v>0</v>
      </c>
      <c r="K27" s="97">
        <f t="shared" si="104"/>
        <v>0</v>
      </c>
      <c r="L27" s="97">
        <f t="shared" si="104"/>
        <v>0</v>
      </c>
      <c r="M27" s="32">
        <v>3.7200000000000006</v>
      </c>
      <c r="N27" s="32">
        <f t="shared" si="330"/>
        <v>0.11904000000000002</v>
      </c>
      <c r="O27" s="32">
        <v>0.80249999999999999</v>
      </c>
      <c r="P27" s="32">
        <f t="shared" si="331"/>
        <v>2.5680000000000001E-2</v>
      </c>
      <c r="Q27" s="32">
        <v>0.47750000000000004</v>
      </c>
      <c r="R27" s="32">
        <f t="shared" si="332"/>
        <v>1.5280000000000002E-2</v>
      </c>
      <c r="S27" s="97">
        <f t="shared" si="108"/>
        <v>5.0000000000000009</v>
      </c>
      <c r="T27" s="97">
        <f t="shared" si="108"/>
        <v>0.16000000000000003</v>
      </c>
      <c r="U27" s="32">
        <v>2.0832000000000002</v>
      </c>
      <c r="V27" s="32">
        <f t="shared" si="333"/>
        <v>6.6662400000000011E-2</v>
      </c>
      <c r="W27" s="32">
        <v>0.44939999999999997</v>
      </c>
      <c r="X27" s="32">
        <f t="shared" si="334"/>
        <v>1.4380799999999999E-2</v>
      </c>
      <c r="Y27" s="32">
        <v>0.26739999999999997</v>
      </c>
      <c r="Z27" s="32">
        <f t="shared" si="335"/>
        <v>8.5567999999999998E-3</v>
      </c>
      <c r="AA27" s="97">
        <f t="shared" si="112"/>
        <v>2.8</v>
      </c>
      <c r="AB27" s="97">
        <f t="shared" si="112"/>
        <v>8.9600000000000013E-2</v>
      </c>
      <c r="AC27" s="32">
        <v>12.357840000000001</v>
      </c>
      <c r="AD27" s="32">
        <f t="shared" si="336"/>
        <v>0.39545088000000006</v>
      </c>
      <c r="AE27" s="32">
        <v>2.665905</v>
      </c>
      <c r="AF27" s="32">
        <f t="shared" si="337"/>
        <v>8.5308960000000003E-2</v>
      </c>
      <c r="AG27" s="32">
        <v>1.586255</v>
      </c>
      <c r="AH27" s="32">
        <f t="shared" si="338"/>
        <v>5.0760159999999999E-2</v>
      </c>
      <c r="AI27" s="97">
        <f t="shared" si="116"/>
        <v>16.610000000000003</v>
      </c>
      <c r="AJ27" s="97">
        <f t="shared" si="116"/>
        <v>0.53151999999999999</v>
      </c>
      <c r="AK27" s="32">
        <v>0</v>
      </c>
      <c r="AL27" s="32">
        <f t="shared" si="339"/>
        <v>0</v>
      </c>
      <c r="AM27" s="32">
        <v>0</v>
      </c>
      <c r="AN27" s="32">
        <f t="shared" si="340"/>
        <v>0</v>
      </c>
      <c r="AO27" s="32">
        <v>0</v>
      </c>
      <c r="AP27" s="32">
        <f t="shared" si="341"/>
        <v>0</v>
      </c>
      <c r="AQ27" s="97">
        <f t="shared" si="120"/>
        <v>0</v>
      </c>
      <c r="AR27" s="97">
        <f t="shared" si="120"/>
        <v>0</v>
      </c>
      <c r="AS27" s="32">
        <v>0</v>
      </c>
      <c r="AT27" s="32">
        <f t="shared" si="342"/>
        <v>0</v>
      </c>
      <c r="AU27" s="32">
        <v>0</v>
      </c>
      <c r="AV27" s="32">
        <f t="shared" si="343"/>
        <v>0</v>
      </c>
      <c r="AW27" s="32">
        <v>0</v>
      </c>
      <c r="AX27" s="32">
        <f t="shared" si="344"/>
        <v>0</v>
      </c>
      <c r="AY27" s="97">
        <f t="shared" si="124"/>
        <v>0</v>
      </c>
      <c r="AZ27" s="97">
        <f t="shared" si="124"/>
        <v>0</v>
      </c>
      <c r="BA27" s="32">
        <v>2.9760000000000004</v>
      </c>
      <c r="BB27" s="32">
        <f t="shared" si="345"/>
        <v>9.5232000000000011E-2</v>
      </c>
      <c r="BC27" s="32">
        <v>0.64200000000000002</v>
      </c>
      <c r="BD27" s="32">
        <f t="shared" si="346"/>
        <v>2.0544E-2</v>
      </c>
      <c r="BE27" s="32">
        <v>0.38200000000000001</v>
      </c>
      <c r="BF27" s="32">
        <f t="shared" si="347"/>
        <v>1.2224E-2</v>
      </c>
      <c r="BG27" s="97">
        <f t="shared" si="128"/>
        <v>4</v>
      </c>
      <c r="BH27" s="97">
        <f t="shared" si="128"/>
        <v>0.12800000000000003</v>
      </c>
      <c r="BI27" s="32">
        <v>0</v>
      </c>
      <c r="BJ27" s="32">
        <f t="shared" si="348"/>
        <v>0</v>
      </c>
      <c r="BK27" s="32">
        <v>0</v>
      </c>
      <c r="BL27" s="32">
        <f t="shared" si="349"/>
        <v>0</v>
      </c>
      <c r="BM27" s="32">
        <v>0</v>
      </c>
      <c r="BN27" s="32">
        <f t="shared" si="350"/>
        <v>0</v>
      </c>
      <c r="BO27" s="97">
        <f t="shared" si="132"/>
        <v>0</v>
      </c>
      <c r="BP27" s="97">
        <f t="shared" si="132"/>
        <v>0</v>
      </c>
      <c r="BQ27" s="32">
        <v>0</v>
      </c>
      <c r="BR27" s="32">
        <f t="shared" si="351"/>
        <v>0</v>
      </c>
      <c r="BS27" s="32">
        <v>0</v>
      </c>
      <c r="BT27" s="32">
        <f t="shared" si="352"/>
        <v>0</v>
      </c>
      <c r="BU27" s="32">
        <v>0</v>
      </c>
      <c r="BV27" s="32">
        <f t="shared" si="353"/>
        <v>0</v>
      </c>
      <c r="BW27" s="97">
        <f t="shared" si="136"/>
        <v>0</v>
      </c>
      <c r="BX27" s="97">
        <f t="shared" si="136"/>
        <v>0</v>
      </c>
      <c r="BY27" s="32">
        <v>0</v>
      </c>
      <c r="BZ27" s="32">
        <f t="shared" si="354"/>
        <v>0</v>
      </c>
      <c r="CA27" s="32">
        <v>0</v>
      </c>
      <c r="CB27" s="32">
        <f t="shared" si="355"/>
        <v>0</v>
      </c>
      <c r="CC27" s="32">
        <v>0</v>
      </c>
      <c r="CD27" s="32">
        <f t="shared" si="356"/>
        <v>0</v>
      </c>
      <c r="CE27" s="97">
        <f t="shared" si="140"/>
        <v>0</v>
      </c>
      <c r="CF27" s="97">
        <f t="shared" si="140"/>
        <v>0</v>
      </c>
      <c r="CG27" s="32">
        <v>0</v>
      </c>
      <c r="CH27" s="32">
        <f t="shared" si="357"/>
        <v>0</v>
      </c>
      <c r="CI27" s="32">
        <v>0</v>
      </c>
      <c r="CJ27" s="32">
        <f t="shared" si="358"/>
        <v>0</v>
      </c>
      <c r="CK27" s="32">
        <v>0</v>
      </c>
      <c r="CL27" s="32">
        <f t="shared" si="359"/>
        <v>0</v>
      </c>
      <c r="CM27" s="97">
        <f t="shared" si="144"/>
        <v>0</v>
      </c>
      <c r="CN27" s="97">
        <f t="shared" si="144"/>
        <v>0</v>
      </c>
      <c r="CO27" s="32">
        <v>0</v>
      </c>
      <c r="CP27" s="32">
        <f t="shared" si="360"/>
        <v>0</v>
      </c>
      <c r="CQ27" s="32">
        <v>0</v>
      </c>
      <c r="CR27" s="32">
        <f t="shared" si="361"/>
        <v>0</v>
      </c>
      <c r="CS27" s="32">
        <v>0</v>
      </c>
      <c r="CT27" s="32">
        <f t="shared" si="362"/>
        <v>0</v>
      </c>
      <c r="CU27" s="97">
        <f t="shared" si="148"/>
        <v>0</v>
      </c>
      <c r="CV27" s="97">
        <f t="shared" si="148"/>
        <v>0</v>
      </c>
      <c r="CW27" s="32">
        <v>3.7200000000000006</v>
      </c>
      <c r="CX27" s="32">
        <f t="shared" si="363"/>
        <v>0.11904000000000002</v>
      </c>
      <c r="CY27" s="32">
        <v>0.80249999999999999</v>
      </c>
      <c r="CZ27" s="32">
        <f t="shared" si="364"/>
        <v>2.5680000000000001E-2</v>
      </c>
      <c r="DA27" s="32">
        <v>0.47750000000000004</v>
      </c>
      <c r="DB27" s="32">
        <f t="shared" si="365"/>
        <v>1.5280000000000002E-2</v>
      </c>
      <c r="DC27" s="97">
        <f t="shared" si="152"/>
        <v>5.0000000000000009</v>
      </c>
      <c r="DD27" s="97">
        <f t="shared" si="152"/>
        <v>0.16000000000000003</v>
      </c>
      <c r="DE27" s="32">
        <v>0</v>
      </c>
      <c r="DF27" s="32">
        <f t="shared" si="366"/>
        <v>0</v>
      </c>
      <c r="DG27" s="32">
        <v>0</v>
      </c>
      <c r="DH27" s="32">
        <f t="shared" si="367"/>
        <v>0</v>
      </c>
      <c r="DI27" s="32">
        <v>0</v>
      </c>
      <c r="DJ27" s="32">
        <f t="shared" si="368"/>
        <v>0</v>
      </c>
      <c r="DK27" s="97">
        <f t="shared" si="156"/>
        <v>0</v>
      </c>
      <c r="DL27" s="97">
        <f t="shared" si="156"/>
        <v>0</v>
      </c>
      <c r="DM27" s="32">
        <v>0</v>
      </c>
      <c r="DN27" s="32">
        <f t="shared" si="369"/>
        <v>0</v>
      </c>
      <c r="DO27" s="32">
        <v>0</v>
      </c>
      <c r="DP27" s="32">
        <f t="shared" si="370"/>
        <v>0</v>
      </c>
      <c r="DQ27" s="32">
        <v>0</v>
      </c>
      <c r="DR27" s="32">
        <f t="shared" si="371"/>
        <v>0</v>
      </c>
      <c r="DS27" s="97">
        <f t="shared" si="160"/>
        <v>0</v>
      </c>
      <c r="DT27" s="97">
        <f t="shared" si="160"/>
        <v>0</v>
      </c>
      <c r="DU27" s="32">
        <v>0</v>
      </c>
      <c r="DV27" s="32">
        <f t="shared" si="372"/>
        <v>0</v>
      </c>
      <c r="DW27" s="32">
        <v>0</v>
      </c>
      <c r="DX27" s="32">
        <f t="shared" si="373"/>
        <v>0</v>
      </c>
      <c r="DY27" s="32">
        <v>0</v>
      </c>
      <c r="DZ27" s="32">
        <f t="shared" si="374"/>
        <v>0</v>
      </c>
      <c r="EA27" s="97">
        <f t="shared" si="164"/>
        <v>0</v>
      </c>
      <c r="EB27" s="97">
        <f t="shared" si="164"/>
        <v>0</v>
      </c>
      <c r="EC27" s="32">
        <v>0</v>
      </c>
      <c r="ED27" s="32">
        <f t="shared" si="375"/>
        <v>0</v>
      </c>
      <c r="EE27" s="32">
        <v>0</v>
      </c>
      <c r="EF27" s="32">
        <f t="shared" si="376"/>
        <v>0</v>
      </c>
      <c r="EG27" s="32">
        <v>0</v>
      </c>
      <c r="EH27" s="32">
        <f t="shared" si="377"/>
        <v>0</v>
      </c>
      <c r="EI27" s="97">
        <f t="shared" si="168"/>
        <v>0</v>
      </c>
      <c r="EJ27" s="97">
        <f t="shared" si="168"/>
        <v>0</v>
      </c>
      <c r="EK27" s="32">
        <v>0</v>
      </c>
      <c r="EL27" s="32">
        <f t="shared" si="378"/>
        <v>0</v>
      </c>
      <c r="EM27" s="32">
        <v>0</v>
      </c>
      <c r="EN27" s="32">
        <f t="shared" si="379"/>
        <v>0</v>
      </c>
      <c r="EO27" s="32">
        <v>0</v>
      </c>
      <c r="EP27" s="32">
        <f t="shared" si="380"/>
        <v>0</v>
      </c>
      <c r="EQ27" s="97">
        <f t="shared" si="172"/>
        <v>0</v>
      </c>
      <c r="ER27" s="97">
        <f t="shared" si="172"/>
        <v>0</v>
      </c>
      <c r="ES27" s="32">
        <v>0</v>
      </c>
      <c r="ET27" s="32">
        <f t="shared" si="381"/>
        <v>0</v>
      </c>
      <c r="EU27" s="32">
        <v>0</v>
      </c>
      <c r="EV27" s="32">
        <f t="shared" si="382"/>
        <v>0</v>
      </c>
      <c r="EW27" s="32">
        <v>0</v>
      </c>
      <c r="EX27" s="32">
        <f t="shared" si="383"/>
        <v>0</v>
      </c>
      <c r="EY27" s="97">
        <f t="shared" si="176"/>
        <v>0</v>
      </c>
      <c r="EZ27" s="97">
        <f t="shared" si="176"/>
        <v>0</v>
      </c>
      <c r="FA27" s="32">
        <v>0</v>
      </c>
      <c r="FB27" s="32">
        <f t="shared" si="384"/>
        <v>0</v>
      </c>
      <c r="FC27" s="32">
        <v>0</v>
      </c>
      <c r="FD27" s="32">
        <f t="shared" si="385"/>
        <v>0</v>
      </c>
      <c r="FE27" s="32">
        <v>0</v>
      </c>
      <c r="FF27" s="32">
        <f t="shared" si="386"/>
        <v>0</v>
      </c>
      <c r="FG27" s="97">
        <f t="shared" si="180"/>
        <v>0</v>
      </c>
      <c r="FH27" s="97">
        <f t="shared" si="180"/>
        <v>0</v>
      </c>
      <c r="FI27" s="32">
        <v>46.648800000000008</v>
      </c>
      <c r="FJ27" s="32">
        <f t="shared" si="387"/>
        <v>1.4927616000000004</v>
      </c>
      <c r="FK27" s="32">
        <v>10.063350000000002</v>
      </c>
      <c r="FL27" s="32">
        <f t="shared" si="388"/>
        <v>0.32202720000000007</v>
      </c>
      <c r="FM27" s="32">
        <v>5.9878500000000008</v>
      </c>
      <c r="FN27" s="32">
        <f t="shared" si="389"/>
        <v>0.19161120000000004</v>
      </c>
      <c r="FO27" s="97">
        <f t="shared" si="184"/>
        <v>62.70000000000001</v>
      </c>
      <c r="FP27" s="97">
        <f t="shared" si="184"/>
        <v>2.0064000000000006</v>
      </c>
      <c r="FQ27" s="32">
        <v>0</v>
      </c>
      <c r="FR27" s="32">
        <f t="shared" si="390"/>
        <v>0</v>
      </c>
      <c r="FS27" s="32">
        <v>0</v>
      </c>
      <c r="FT27" s="32">
        <f t="shared" si="391"/>
        <v>0</v>
      </c>
      <c r="FU27" s="32">
        <v>0</v>
      </c>
      <c r="FV27" s="32">
        <f t="shared" si="392"/>
        <v>0</v>
      </c>
      <c r="FW27" s="97">
        <f t="shared" si="188"/>
        <v>0</v>
      </c>
      <c r="FX27" s="97">
        <f t="shared" si="188"/>
        <v>0</v>
      </c>
      <c r="FY27" s="32">
        <v>7.1424000000000012</v>
      </c>
      <c r="FZ27" s="32">
        <f t="shared" si="393"/>
        <v>0.22855680000000003</v>
      </c>
      <c r="GA27" s="32">
        <v>1.5407999999999999</v>
      </c>
      <c r="GB27" s="32">
        <f t="shared" si="394"/>
        <v>4.9305599999999998E-2</v>
      </c>
      <c r="GC27" s="32">
        <v>0.91679999999999995</v>
      </c>
      <c r="GD27" s="32">
        <f t="shared" si="395"/>
        <v>2.9337599999999998E-2</v>
      </c>
      <c r="GE27" s="97">
        <f t="shared" si="192"/>
        <v>9.6000000000000014</v>
      </c>
      <c r="GF27" s="97">
        <f t="shared" si="192"/>
        <v>0.30720000000000003</v>
      </c>
      <c r="GG27" s="32">
        <v>0</v>
      </c>
      <c r="GH27" s="32">
        <f t="shared" si="396"/>
        <v>0</v>
      </c>
      <c r="GI27" s="32">
        <v>0</v>
      </c>
      <c r="GJ27" s="32">
        <f t="shared" si="397"/>
        <v>0</v>
      </c>
      <c r="GK27" s="32">
        <v>0</v>
      </c>
      <c r="GL27" s="32">
        <f t="shared" si="398"/>
        <v>0</v>
      </c>
      <c r="GM27" s="97">
        <f t="shared" si="196"/>
        <v>0</v>
      </c>
      <c r="GN27" s="97">
        <f t="shared" si="196"/>
        <v>0</v>
      </c>
      <c r="GO27" s="32">
        <v>0</v>
      </c>
      <c r="GP27" s="32">
        <f t="shared" si="399"/>
        <v>0</v>
      </c>
      <c r="GQ27" s="32">
        <v>0</v>
      </c>
      <c r="GR27" s="32">
        <f t="shared" si="400"/>
        <v>0</v>
      </c>
      <c r="GS27" s="32">
        <v>0</v>
      </c>
      <c r="GT27" s="32">
        <f t="shared" si="401"/>
        <v>0</v>
      </c>
      <c r="GU27" s="97">
        <f t="shared" si="200"/>
        <v>0</v>
      </c>
      <c r="GV27" s="97">
        <f t="shared" si="200"/>
        <v>0</v>
      </c>
      <c r="GW27" s="32">
        <v>14.880000000000003</v>
      </c>
      <c r="GX27" s="32">
        <f t="shared" si="402"/>
        <v>0.47616000000000008</v>
      </c>
      <c r="GY27" s="32">
        <v>3.21</v>
      </c>
      <c r="GZ27" s="32">
        <f t="shared" si="403"/>
        <v>0.10272000000000001</v>
      </c>
      <c r="HA27" s="32">
        <v>1.9100000000000001</v>
      </c>
      <c r="HB27" s="32">
        <f t="shared" si="404"/>
        <v>6.1120000000000008E-2</v>
      </c>
      <c r="HC27" s="97">
        <f t="shared" si="204"/>
        <v>20.000000000000004</v>
      </c>
      <c r="HD27" s="97">
        <f t="shared" si="204"/>
        <v>0.64000000000000012</v>
      </c>
      <c r="HE27" s="32">
        <v>84.816000000000017</v>
      </c>
      <c r="HF27" s="32">
        <f t="shared" si="405"/>
        <v>2.7141120000000005</v>
      </c>
      <c r="HG27" s="32">
        <v>18.297000000000001</v>
      </c>
      <c r="HH27" s="32">
        <f t="shared" si="406"/>
        <v>0.58550400000000002</v>
      </c>
      <c r="HI27" s="32">
        <v>10.887</v>
      </c>
      <c r="HJ27" s="32">
        <f t="shared" si="407"/>
        <v>0.34838400000000003</v>
      </c>
      <c r="HK27" s="97">
        <f t="shared" si="208"/>
        <v>114.00000000000001</v>
      </c>
      <c r="HL27" s="97">
        <f t="shared" si="208"/>
        <v>3.6480000000000006</v>
      </c>
      <c r="HM27" s="32">
        <v>0</v>
      </c>
      <c r="HN27" s="32">
        <f t="shared" si="408"/>
        <v>0</v>
      </c>
      <c r="HO27" s="32">
        <v>0</v>
      </c>
      <c r="HP27" s="32">
        <f t="shared" si="409"/>
        <v>0</v>
      </c>
      <c r="HQ27" s="32">
        <v>0</v>
      </c>
      <c r="HR27" s="32">
        <f t="shared" si="410"/>
        <v>0</v>
      </c>
      <c r="HS27" s="97">
        <f t="shared" si="212"/>
        <v>0</v>
      </c>
      <c r="HT27" s="97">
        <f t="shared" si="212"/>
        <v>0</v>
      </c>
      <c r="HU27" s="32">
        <v>0</v>
      </c>
      <c r="HV27" s="32">
        <f t="shared" si="411"/>
        <v>0</v>
      </c>
      <c r="HW27" s="32">
        <v>0</v>
      </c>
      <c r="HX27" s="32">
        <f t="shared" si="412"/>
        <v>0</v>
      </c>
      <c r="HY27" s="32">
        <v>0</v>
      </c>
      <c r="HZ27" s="32">
        <f t="shared" si="413"/>
        <v>0</v>
      </c>
      <c r="IA27" s="97">
        <f t="shared" si="216"/>
        <v>0</v>
      </c>
      <c r="IB27" s="97">
        <f t="shared" si="216"/>
        <v>0</v>
      </c>
      <c r="IC27" s="32">
        <v>0</v>
      </c>
      <c r="ID27" s="32">
        <f t="shared" si="414"/>
        <v>0</v>
      </c>
      <c r="IE27" s="32">
        <v>0</v>
      </c>
      <c r="IF27" s="32">
        <f t="shared" si="415"/>
        <v>0</v>
      </c>
      <c r="IG27" s="32">
        <v>0</v>
      </c>
      <c r="IH27" s="32">
        <f t="shared" si="416"/>
        <v>0</v>
      </c>
      <c r="II27" s="97">
        <f t="shared" si="220"/>
        <v>0</v>
      </c>
      <c r="IJ27" s="97">
        <f t="shared" si="220"/>
        <v>0</v>
      </c>
      <c r="IK27" s="103"/>
      <c r="IL27" s="32">
        <f t="shared" si="417"/>
        <v>0</v>
      </c>
      <c r="IM27" s="103"/>
      <c r="IN27" s="32">
        <f t="shared" si="418"/>
        <v>0</v>
      </c>
      <c r="IO27" s="103"/>
      <c r="IP27" s="32">
        <f t="shared" si="419"/>
        <v>0</v>
      </c>
      <c r="IQ27" s="97">
        <f t="shared" si="224"/>
        <v>0</v>
      </c>
      <c r="IR27" s="97">
        <f t="shared" si="224"/>
        <v>0</v>
      </c>
      <c r="IS27" s="100">
        <f t="shared" si="225"/>
        <v>178.34424000000001</v>
      </c>
      <c r="IT27" s="100">
        <f t="shared" si="225"/>
        <v>5.7070156800000014</v>
      </c>
      <c r="IU27" s="100">
        <f t="shared" si="225"/>
        <v>38.473455000000001</v>
      </c>
      <c r="IV27" s="100">
        <f t="shared" si="225"/>
        <v>1.2311505600000001</v>
      </c>
      <c r="IW27" s="100">
        <f t="shared" si="225"/>
        <v>22.892305</v>
      </c>
      <c r="IX27" s="100">
        <f t="shared" si="225"/>
        <v>0.73255376000000005</v>
      </c>
      <c r="IY27" s="100">
        <f t="shared" si="225"/>
        <v>239.71000000000004</v>
      </c>
      <c r="IZ27" s="100">
        <f t="shared" si="225"/>
        <v>7.670720000000002</v>
      </c>
    </row>
    <row r="28" spans="1:260" ht="21" customHeight="1" x14ac:dyDescent="0.3">
      <c r="A28" s="7">
        <v>6</v>
      </c>
      <c r="B28" s="11" t="s">
        <v>24</v>
      </c>
      <c r="C28" s="7" t="s">
        <v>16</v>
      </c>
      <c r="D28" s="154">
        <v>3.2000000000000001E-2</v>
      </c>
      <c r="E28" s="32">
        <v>1.1904000000000001</v>
      </c>
      <c r="F28" s="32">
        <f t="shared" si="102"/>
        <v>3.8092800000000003E-2</v>
      </c>
      <c r="G28" s="32">
        <v>0.25680000000000003</v>
      </c>
      <c r="H28" s="32">
        <f t="shared" si="102"/>
        <v>8.2176000000000003E-3</v>
      </c>
      <c r="I28" s="32">
        <v>0.15280000000000002</v>
      </c>
      <c r="J28" s="32">
        <f t="shared" si="420"/>
        <v>4.8896000000000009E-3</v>
      </c>
      <c r="K28" s="97">
        <f t="shared" si="104"/>
        <v>1.6</v>
      </c>
      <c r="L28" s="97">
        <f t="shared" si="104"/>
        <v>5.1200000000000002E-2</v>
      </c>
      <c r="M28" s="32">
        <v>0</v>
      </c>
      <c r="N28" s="32">
        <f t="shared" si="330"/>
        <v>0</v>
      </c>
      <c r="O28" s="32">
        <v>0</v>
      </c>
      <c r="P28" s="32">
        <f t="shared" si="331"/>
        <v>0</v>
      </c>
      <c r="Q28" s="32">
        <v>0</v>
      </c>
      <c r="R28" s="32">
        <f t="shared" si="332"/>
        <v>0</v>
      </c>
      <c r="S28" s="97">
        <f t="shared" si="108"/>
        <v>0</v>
      </c>
      <c r="T28" s="97">
        <f t="shared" si="108"/>
        <v>0</v>
      </c>
      <c r="U28" s="32">
        <v>0.89280000000000015</v>
      </c>
      <c r="V28" s="32">
        <f t="shared" si="333"/>
        <v>2.8569600000000004E-2</v>
      </c>
      <c r="W28" s="32">
        <v>0.19259999999999999</v>
      </c>
      <c r="X28" s="32">
        <f t="shared" si="334"/>
        <v>6.1631999999999998E-3</v>
      </c>
      <c r="Y28" s="32">
        <v>0.11459999999999999</v>
      </c>
      <c r="Z28" s="32">
        <f t="shared" si="335"/>
        <v>3.6671999999999998E-3</v>
      </c>
      <c r="AA28" s="97">
        <f t="shared" si="112"/>
        <v>1.2000000000000002</v>
      </c>
      <c r="AB28" s="97">
        <f t="shared" si="112"/>
        <v>3.8400000000000004E-2</v>
      </c>
      <c r="AC28" s="32">
        <v>0</v>
      </c>
      <c r="AD28" s="32">
        <f t="shared" si="336"/>
        <v>0</v>
      </c>
      <c r="AE28" s="32">
        <v>0</v>
      </c>
      <c r="AF28" s="32">
        <f t="shared" si="337"/>
        <v>0</v>
      </c>
      <c r="AG28" s="32">
        <v>0</v>
      </c>
      <c r="AH28" s="32">
        <f t="shared" si="338"/>
        <v>0</v>
      </c>
      <c r="AI28" s="97">
        <f t="shared" si="116"/>
        <v>0</v>
      </c>
      <c r="AJ28" s="97">
        <f t="shared" si="116"/>
        <v>0</v>
      </c>
      <c r="AK28" s="32">
        <v>5.0592000000000006</v>
      </c>
      <c r="AL28" s="32">
        <f t="shared" si="339"/>
        <v>0.16189440000000002</v>
      </c>
      <c r="AM28" s="32">
        <v>1.0913999999999999</v>
      </c>
      <c r="AN28" s="32">
        <f t="shared" si="340"/>
        <v>3.4924799999999999E-2</v>
      </c>
      <c r="AO28" s="32">
        <v>0.64939999999999998</v>
      </c>
      <c r="AP28" s="32">
        <f t="shared" si="341"/>
        <v>2.0780799999999999E-2</v>
      </c>
      <c r="AQ28" s="97">
        <f t="shared" si="120"/>
        <v>6.8000000000000007</v>
      </c>
      <c r="AR28" s="97">
        <f t="shared" si="120"/>
        <v>0.21760000000000002</v>
      </c>
      <c r="AS28" s="32">
        <v>1.4880000000000002</v>
      </c>
      <c r="AT28" s="32">
        <f t="shared" si="342"/>
        <v>4.7616000000000006E-2</v>
      </c>
      <c r="AU28" s="32">
        <v>0.32100000000000001</v>
      </c>
      <c r="AV28" s="32">
        <f t="shared" si="343"/>
        <v>1.0272E-2</v>
      </c>
      <c r="AW28" s="32">
        <v>0.191</v>
      </c>
      <c r="AX28" s="32">
        <f t="shared" si="344"/>
        <v>6.1120000000000002E-3</v>
      </c>
      <c r="AY28" s="97">
        <f t="shared" si="124"/>
        <v>2</v>
      </c>
      <c r="AZ28" s="97">
        <f t="shared" si="124"/>
        <v>6.4000000000000015E-2</v>
      </c>
      <c r="BA28" s="32">
        <v>0</v>
      </c>
      <c r="BB28" s="32">
        <f t="shared" si="345"/>
        <v>0</v>
      </c>
      <c r="BC28" s="32">
        <v>0</v>
      </c>
      <c r="BD28" s="32">
        <f t="shared" si="346"/>
        <v>0</v>
      </c>
      <c r="BE28" s="32">
        <v>0</v>
      </c>
      <c r="BF28" s="32">
        <f t="shared" si="347"/>
        <v>0</v>
      </c>
      <c r="BG28" s="97">
        <f t="shared" si="128"/>
        <v>0</v>
      </c>
      <c r="BH28" s="97">
        <f t="shared" si="128"/>
        <v>0</v>
      </c>
      <c r="BI28" s="32">
        <v>0</v>
      </c>
      <c r="BJ28" s="32">
        <f t="shared" si="348"/>
        <v>0</v>
      </c>
      <c r="BK28" s="32">
        <v>0</v>
      </c>
      <c r="BL28" s="32">
        <f t="shared" si="349"/>
        <v>0</v>
      </c>
      <c r="BM28" s="32">
        <v>0</v>
      </c>
      <c r="BN28" s="32">
        <f t="shared" si="350"/>
        <v>0</v>
      </c>
      <c r="BO28" s="97">
        <f t="shared" si="132"/>
        <v>0</v>
      </c>
      <c r="BP28" s="97">
        <f t="shared" si="132"/>
        <v>0</v>
      </c>
      <c r="BQ28" s="32">
        <v>0</v>
      </c>
      <c r="BR28" s="32">
        <f t="shared" si="351"/>
        <v>0</v>
      </c>
      <c r="BS28" s="32">
        <v>0</v>
      </c>
      <c r="BT28" s="32">
        <f t="shared" si="352"/>
        <v>0</v>
      </c>
      <c r="BU28" s="32">
        <v>0</v>
      </c>
      <c r="BV28" s="32">
        <f t="shared" si="353"/>
        <v>0</v>
      </c>
      <c r="BW28" s="97">
        <f t="shared" si="136"/>
        <v>0</v>
      </c>
      <c r="BX28" s="97">
        <f t="shared" si="136"/>
        <v>0</v>
      </c>
      <c r="BY28" s="32">
        <v>0</v>
      </c>
      <c r="BZ28" s="32">
        <f t="shared" si="354"/>
        <v>0</v>
      </c>
      <c r="CA28" s="32">
        <v>0</v>
      </c>
      <c r="CB28" s="32">
        <f t="shared" si="355"/>
        <v>0</v>
      </c>
      <c r="CC28" s="32">
        <v>0</v>
      </c>
      <c r="CD28" s="32">
        <f t="shared" si="356"/>
        <v>0</v>
      </c>
      <c r="CE28" s="97">
        <f t="shared" si="140"/>
        <v>0</v>
      </c>
      <c r="CF28" s="97">
        <f t="shared" si="140"/>
        <v>0</v>
      </c>
      <c r="CG28" s="32">
        <v>0.63240000000000007</v>
      </c>
      <c r="CH28" s="32">
        <f t="shared" si="357"/>
        <v>2.0236800000000003E-2</v>
      </c>
      <c r="CI28" s="32">
        <v>0.13642499999999999</v>
      </c>
      <c r="CJ28" s="32">
        <f t="shared" si="358"/>
        <v>4.3655999999999999E-3</v>
      </c>
      <c r="CK28" s="32">
        <v>8.1174999999999997E-2</v>
      </c>
      <c r="CL28" s="32">
        <f t="shared" si="359"/>
        <v>2.5975999999999998E-3</v>
      </c>
      <c r="CM28" s="97">
        <f t="shared" si="144"/>
        <v>0.85000000000000009</v>
      </c>
      <c r="CN28" s="97">
        <f t="shared" si="144"/>
        <v>2.7200000000000002E-2</v>
      </c>
      <c r="CO28" s="32">
        <v>0.74400000000000011</v>
      </c>
      <c r="CP28" s="32">
        <f t="shared" si="360"/>
        <v>2.3808000000000003E-2</v>
      </c>
      <c r="CQ28" s="32">
        <v>0.1605</v>
      </c>
      <c r="CR28" s="32">
        <f t="shared" si="361"/>
        <v>5.1359999999999999E-3</v>
      </c>
      <c r="CS28" s="32">
        <v>9.5500000000000002E-2</v>
      </c>
      <c r="CT28" s="32">
        <f t="shared" si="362"/>
        <v>3.0560000000000001E-3</v>
      </c>
      <c r="CU28" s="97">
        <f t="shared" si="148"/>
        <v>1</v>
      </c>
      <c r="CV28" s="97">
        <f t="shared" si="148"/>
        <v>3.2000000000000008E-2</v>
      </c>
      <c r="CW28" s="32">
        <v>0.74400000000000011</v>
      </c>
      <c r="CX28" s="32">
        <f t="shared" si="363"/>
        <v>2.3808000000000003E-2</v>
      </c>
      <c r="CY28" s="32">
        <v>0.1605</v>
      </c>
      <c r="CZ28" s="32">
        <f t="shared" si="364"/>
        <v>5.1359999999999999E-3</v>
      </c>
      <c r="DA28" s="32">
        <v>9.5500000000000002E-2</v>
      </c>
      <c r="DB28" s="32">
        <f t="shared" si="365"/>
        <v>3.0560000000000001E-3</v>
      </c>
      <c r="DC28" s="97">
        <f t="shared" si="152"/>
        <v>1</v>
      </c>
      <c r="DD28" s="97">
        <f t="shared" si="152"/>
        <v>3.2000000000000008E-2</v>
      </c>
      <c r="DE28" s="32">
        <v>0</v>
      </c>
      <c r="DF28" s="32">
        <f t="shared" si="366"/>
        <v>0</v>
      </c>
      <c r="DG28" s="32">
        <v>0</v>
      </c>
      <c r="DH28" s="32">
        <f t="shared" si="367"/>
        <v>0</v>
      </c>
      <c r="DI28" s="32">
        <v>0</v>
      </c>
      <c r="DJ28" s="32">
        <f t="shared" si="368"/>
        <v>0</v>
      </c>
      <c r="DK28" s="97">
        <f t="shared" si="156"/>
        <v>0</v>
      </c>
      <c r="DL28" s="97">
        <f t="shared" si="156"/>
        <v>0</v>
      </c>
      <c r="DM28" s="32">
        <v>0</v>
      </c>
      <c r="DN28" s="32">
        <f t="shared" si="369"/>
        <v>0</v>
      </c>
      <c r="DO28" s="32">
        <v>0</v>
      </c>
      <c r="DP28" s="32">
        <f t="shared" si="370"/>
        <v>0</v>
      </c>
      <c r="DQ28" s="32">
        <v>0</v>
      </c>
      <c r="DR28" s="32">
        <f t="shared" si="371"/>
        <v>0</v>
      </c>
      <c r="DS28" s="97">
        <f t="shared" si="160"/>
        <v>0</v>
      </c>
      <c r="DT28" s="97">
        <f t="shared" si="160"/>
        <v>0</v>
      </c>
      <c r="DU28" s="32">
        <v>18.600000000000001</v>
      </c>
      <c r="DV28" s="32">
        <f t="shared" si="372"/>
        <v>0.59520000000000006</v>
      </c>
      <c r="DW28" s="32">
        <v>4.0125000000000002</v>
      </c>
      <c r="DX28" s="32">
        <f t="shared" si="373"/>
        <v>0.12840000000000001</v>
      </c>
      <c r="DY28" s="32">
        <v>2.3875000000000002</v>
      </c>
      <c r="DZ28" s="32">
        <f t="shared" si="374"/>
        <v>7.640000000000001E-2</v>
      </c>
      <c r="EA28" s="97">
        <f t="shared" si="164"/>
        <v>25</v>
      </c>
      <c r="EB28" s="97">
        <f t="shared" si="164"/>
        <v>0.8</v>
      </c>
      <c r="EC28" s="32">
        <v>0</v>
      </c>
      <c r="ED28" s="32">
        <f t="shared" si="375"/>
        <v>0</v>
      </c>
      <c r="EE28" s="32">
        <v>0</v>
      </c>
      <c r="EF28" s="32">
        <f t="shared" si="376"/>
        <v>0</v>
      </c>
      <c r="EG28" s="32">
        <v>0</v>
      </c>
      <c r="EH28" s="32">
        <f t="shared" si="377"/>
        <v>0</v>
      </c>
      <c r="EI28" s="97">
        <f t="shared" si="168"/>
        <v>0</v>
      </c>
      <c r="EJ28" s="97">
        <f t="shared" si="168"/>
        <v>0</v>
      </c>
      <c r="EK28" s="32">
        <v>0</v>
      </c>
      <c r="EL28" s="32">
        <f t="shared" si="378"/>
        <v>0</v>
      </c>
      <c r="EM28" s="32">
        <v>0</v>
      </c>
      <c r="EN28" s="32">
        <f t="shared" si="379"/>
        <v>0</v>
      </c>
      <c r="EO28" s="32">
        <v>0</v>
      </c>
      <c r="EP28" s="32">
        <f t="shared" si="380"/>
        <v>0</v>
      </c>
      <c r="EQ28" s="97">
        <f t="shared" si="172"/>
        <v>0</v>
      </c>
      <c r="ER28" s="97">
        <f t="shared" si="172"/>
        <v>0</v>
      </c>
      <c r="ES28" s="32">
        <v>41.81280000000001</v>
      </c>
      <c r="ET28" s="32">
        <f t="shared" si="381"/>
        <v>1.3380096000000004</v>
      </c>
      <c r="EU28" s="32">
        <v>9.0201000000000011</v>
      </c>
      <c r="EV28" s="32">
        <f t="shared" si="382"/>
        <v>0.28864320000000004</v>
      </c>
      <c r="EW28" s="32">
        <v>5.3671000000000006</v>
      </c>
      <c r="EX28" s="32">
        <f t="shared" si="383"/>
        <v>0.17174720000000002</v>
      </c>
      <c r="EY28" s="97">
        <f t="shared" si="176"/>
        <v>56.20000000000001</v>
      </c>
      <c r="EZ28" s="97">
        <f t="shared" si="176"/>
        <v>1.7984000000000004</v>
      </c>
      <c r="FA28" s="32">
        <v>0</v>
      </c>
      <c r="FB28" s="32">
        <f t="shared" si="384"/>
        <v>0</v>
      </c>
      <c r="FC28" s="32">
        <v>0</v>
      </c>
      <c r="FD28" s="32">
        <f t="shared" si="385"/>
        <v>0</v>
      </c>
      <c r="FE28" s="32">
        <v>0</v>
      </c>
      <c r="FF28" s="32">
        <f t="shared" si="386"/>
        <v>0</v>
      </c>
      <c r="FG28" s="97">
        <f t="shared" si="180"/>
        <v>0</v>
      </c>
      <c r="FH28" s="97">
        <f t="shared" si="180"/>
        <v>0</v>
      </c>
      <c r="FI28" s="32">
        <v>14.880000000000003</v>
      </c>
      <c r="FJ28" s="32">
        <f t="shared" si="387"/>
        <v>0.47616000000000008</v>
      </c>
      <c r="FK28" s="32">
        <v>3.21</v>
      </c>
      <c r="FL28" s="32">
        <f t="shared" si="388"/>
        <v>0.10272000000000001</v>
      </c>
      <c r="FM28" s="32">
        <v>1.9100000000000001</v>
      </c>
      <c r="FN28" s="32">
        <f t="shared" si="389"/>
        <v>6.1120000000000008E-2</v>
      </c>
      <c r="FO28" s="97">
        <f t="shared" si="184"/>
        <v>20.000000000000004</v>
      </c>
      <c r="FP28" s="97">
        <f t="shared" si="184"/>
        <v>0.64000000000000012</v>
      </c>
      <c r="FQ28" s="32">
        <v>116.77080000000001</v>
      </c>
      <c r="FR28" s="32">
        <f t="shared" si="390"/>
        <v>3.7366656000000003</v>
      </c>
      <c r="FS28" s="32">
        <v>25.190474999999999</v>
      </c>
      <c r="FT28" s="32">
        <f t="shared" si="391"/>
        <v>0.80609520000000001</v>
      </c>
      <c r="FU28" s="32">
        <v>14.988724999999999</v>
      </c>
      <c r="FV28" s="32">
        <f t="shared" si="392"/>
        <v>0.47963919999999999</v>
      </c>
      <c r="FW28" s="97">
        <f t="shared" si="188"/>
        <v>156.94999999999999</v>
      </c>
      <c r="FX28" s="97">
        <f t="shared" si="188"/>
        <v>5.0224000000000002</v>
      </c>
      <c r="FY28" s="32">
        <v>9.2256000000000018</v>
      </c>
      <c r="FZ28" s="32">
        <f t="shared" si="393"/>
        <v>0.29521920000000007</v>
      </c>
      <c r="GA28" s="32">
        <v>1.9902000000000002</v>
      </c>
      <c r="GB28" s="32">
        <f t="shared" si="394"/>
        <v>6.3686400000000004E-2</v>
      </c>
      <c r="GC28" s="32">
        <v>1.1842000000000001</v>
      </c>
      <c r="GD28" s="32">
        <f t="shared" si="395"/>
        <v>3.7894400000000009E-2</v>
      </c>
      <c r="GE28" s="97">
        <f t="shared" si="192"/>
        <v>12.400000000000002</v>
      </c>
      <c r="GF28" s="97">
        <f t="shared" si="192"/>
        <v>0.39680000000000004</v>
      </c>
      <c r="GG28" s="32">
        <v>0</v>
      </c>
      <c r="GH28" s="32">
        <f t="shared" si="396"/>
        <v>0</v>
      </c>
      <c r="GI28" s="32">
        <v>0</v>
      </c>
      <c r="GJ28" s="32">
        <f t="shared" si="397"/>
        <v>0</v>
      </c>
      <c r="GK28" s="32">
        <v>0</v>
      </c>
      <c r="GL28" s="32">
        <f t="shared" si="398"/>
        <v>0</v>
      </c>
      <c r="GM28" s="97">
        <f t="shared" si="196"/>
        <v>0</v>
      </c>
      <c r="GN28" s="97">
        <f t="shared" si="196"/>
        <v>0</v>
      </c>
      <c r="GO28" s="32">
        <v>0</v>
      </c>
      <c r="GP28" s="32">
        <f t="shared" si="399"/>
        <v>0</v>
      </c>
      <c r="GQ28" s="32">
        <v>0</v>
      </c>
      <c r="GR28" s="32">
        <f t="shared" si="400"/>
        <v>0</v>
      </c>
      <c r="GS28" s="32">
        <v>0</v>
      </c>
      <c r="GT28" s="32">
        <f t="shared" si="401"/>
        <v>0</v>
      </c>
      <c r="GU28" s="97">
        <f t="shared" si="200"/>
        <v>0</v>
      </c>
      <c r="GV28" s="97">
        <f t="shared" si="200"/>
        <v>0</v>
      </c>
      <c r="GW28" s="32">
        <v>0</v>
      </c>
      <c r="GX28" s="32">
        <f t="shared" si="402"/>
        <v>0</v>
      </c>
      <c r="GY28" s="32">
        <v>0</v>
      </c>
      <c r="GZ28" s="32">
        <f t="shared" si="403"/>
        <v>0</v>
      </c>
      <c r="HA28" s="32">
        <v>0</v>
      </c>
      <c r="HB28" s="32">
        <f t="shared" si="404"/>
        <v>0</v>
      </c>
      <c r="HC28" s="97">
        <f t="shared" si="204"/>
        <v>0</v>
      </c>
      <c r="HD28" s="97">
        <f t="shared" si="204"/>
        <v>0</v>
      </c>
      <c r="HE28" s="32">
        <v>0</v>
      </c>
      <c r="HF28" s="32">
        <f t="shared" si="405"/>
        <v>0</v>
      </c>
      <c r="HG28" s="32">
        <v>0</v>
      </c>
      <c r="HH28" s="32">
        <f t="shared" si="406"/>
        <v>0</v>
      </c>
      <c r="HI28" s="32">
        <v>0</v>
      </c>
      <c r="HJ28" s="32">
        <f t="shared" si="407"/>
        <v>0</v>
      </c>
      <c r="HK28" s="97">
        <f t="shared" si="208"/>
        <v>0</v>
      </c>
      <c r="HL28" s="97">
        <f t="shared" si="208"/>
        <v>0</v>
      </c>
      <c r="HM28" s="32">
        <v>0</v>
      </c>
      <c r="HN28" s="32">
        <f t="shared" si="408"/>
        <v>0</v>
      </c>
      <c r="HO28" s="32">
        <v>0</v>
      </c>
      <c r="HP28" s="32">
        <f t="shared" si="409"/>
        <v>0</v>
      </c>
      <c r="HQ28" s="32">
        <v>0</v>
      </c>
      <c r="HR28" s="32">
        <f t="shared" si="410"/>
        <v>0</v>
      </c>
      <c r="HS28" s="97">
        <f t="shared" si="212"/>
        <v>0</v>
      </c>
      <c r="HT28" s="97">
        <f t="shared" si="212"/>
        <v>0</v>
      </c>
      <c r="HU28" s="32">
        <v>0</v>
      </c>
      <c r="HV28" s="32">
        <f t="shared" si="411"/>
        <v>0</v>
      </c>
      <c r="HW28" s="32">
        <v>0</v>
      </c>
      <c r="HX28" s="32">
        <f t="shared" si="412"/>
        <v>0</v>
      </c>
      <c r="HY28" s="32">
        <v>0</v>
      </c>
      <c r="HZ28" s="32">
        <f t="shared" si="413"/>
        <v>0</v>
      </c>
      <c r="IA28" s="97">
        <f t="shared" si="216"/>
        <v>0</v>
      </c>
      <c r="IB28" s="97">
        <f t="shared" si="216"/>
        <v>0</v>
      </c>
      <c r="IC28" s="32">
        <v>0</v>
      </c>
      <c r="ID28" s="32">
        <f t="shared" si="414"/>
        <v>0</v>
      </c>
      <c r="IE28" s="32">
        <v>0</v>
      </c>
      <c r="IF28" s="32">
        <f t="shared" si="415"/>
        <v>0</v>
      </c>
      <c r="IG28" s="32">
        <v>0</v>
      </c>
      <c r="IH28" s="32">
        <f t="shared" si="416"/>
        <v>0</v>
      </c>
      <c r="II28" s="97">
        <f t="shared" si="220"/>
        <v>0</v>
      </c>
      <c r="IJ28" s="97">
        <f t="shared" si="220"/>
        <v>0</v>
      </c>
      <c r="IK28" s="103"/>
      <c r="IL28" s="32">
        <f t="shared" si="417"/>
        <v>0</v>
      </c>
      <c r="IM28" s="103"/>
      <c r="IN28" s="32">
        <f t="shared" si="418"/>
        <v>0</v>
      </c>
      <c r="IO28" s="103"/>
      <c r="IP28" s="32">
        <f t="shared" si="419"/>
        <v>0</v>
      </c>
      <c r="IQ28" s="97">
        <f t="shared" si="224"/>
        <v>0</v>
      </c>
      <c r="IR28" s="97">
        <f t="shared" si="224"/>
        <v>0</v>
      </c>
      <c r="IS28" s="100">
        <f t="shared" si="225"/>
        <v>212.04000000000002</v>
      </c>
      <c r="IT28" s="100">
        <f t="shared" si="225"/>
        <v>6.7852800000000011</v>
      </c>
      <c r="IU28" s="100">
        <f t="shared" si="225"/>
        <v>45.742500000000007</v>
      </c>
      <c r="IV28" s="100">
        <f t="shared" si="225"/>
        <v>1.46376</v>
      </c>
      <c r="IW28" s="100">
        <f t="shared" si="225"/>
        <v>27.217500000000001</v>
      </c>
      <c r="IX28" s="100">
        <f t="shared" si="225"/>
        <v>0.87096000000000007</v>
      </c>
      <c r="IY28" s="100">
        <f t="shared" si="225"/>
        <v>285</v>
      </c>
      <c r="IZ28" s="100">
        <f t="shared" si="225"/>
        <v>9.120000000000001</v>
      </c>
    </row>
    <row r="29" spans="1:260" ht="21" customHeight="1" x14ac:dyDescent="0.3">
      <c r="A29" s="7">
        <v>7</v>
      </c>
      <c r="B29" s="11" t="s">
        <v>27</v>
      </c>
      <c r="C29" s="19" t="s">
        <v>16</v>
      </c>
      <c r="D29" s="154">
        <v>8.48E-2</v>
      </c>
      <c r="E29" s="32">
        <v>0.74400000000000011</v>
      </c>
      <c r="F29" s="32">
        <f t="shared" si="102"/>
        <v>6.3091200000000014E-2</v>
      </c>
      <c r="G29" s="32">
        <v>0.1605</v>
      </c>
      <c r="H29" s="32">
        <f t="shared" si="102"/>
        <v>1.36104E-2</v>
      </c>
      <c r="I29" s="32">
        <v>9.5500000000000002E-2</v>
      </c>
      <c r="J29" s="32">
        <f t="shared" si="420"/>
        <v>8.0984000000000004E-3</v>
      </c>
      <c r="K29" s="97">
        <f t="shared" si="104"/>
        <v>1</v>
      </c>
      <c r="L29" s="97">
        <f t="shared" si="104"/>
        <v>8.4800000000000014E-2</v>
      </c>
      <c r="M29" s="32">
        <v>2.9760000000000004</v>
      </c>
      <c r="N29" s="32">
        <f t="shared" si="330"/>
        <v>0.25236480000000006</v>
      </c>
      <c r="O29" s="32">
        <v>0.64200000000000002</v>
      </c>
      <c r="P29" s="32">
        <f t="shared" si="331"/>
        <v>5.44416E-2</v>
      </c>
      <c r="Q29" s="32">
        <v>0.38200000000000001</v>
      </c>
      <c r="R29" s="32">
        <f t="shared" si="332"/>
        <v>3.2393600000000002E-2</v>
      </c>
      <c r="S29" s="97">
        <f t="shared" si="108"/>
        <v>4</v>
      </c>
      <c r="T29" s="97">
        <f t="shared" si="108"/>
        <v>0.33920000000000006</v>
      </c>
      <c r="U29" s="32">
        <v>0</v>
      </c>
      <c r="V29" s="32">
        <f t="shared" si="333"/>
        <v>0</v>
      </c>
      <c r="W29" s="32">
        <v>0</v>
      </c>
      <c r="X29" s="32">
        <f t="shared" si="334"/>
        <v>0</v>
      </c>
      <c r="Y29" s="32">
        <v>0</v>
      </c>
      <c r="Z29" s="32">
        <f t="shared" si="335"/>
        <v>0</v>
      </c>
      <c r="AA29" s="97">
        <f t="shared" si="112"/>
        <v>0</v>
      </c>
      <c r="AB29" s="97">
        <f t="shared" si="112"/>
        <v>0</v>
      </c>
      <c r="AC29" s="32">
        <v>0</v>
      </c>
      <c r="AD29" s="32">
        <f t="shared" si="336"/>
        <v>0</v>
      </c>
      <c r="AE29" s="32">
        <v>0</v>
      </c>
      <c r="AF29" s="32">
        <f t="shared" si="337"/>
        <v>0</v>
      </c>
      <c r="AG29" s="32">
        <v>0</v>
      </c>
      <c r="AH29" s="32">
        <f t="shared" si="338"/>
        <v>0</v>
      </c>
      <c r="AI29" s="97">
        <f t="shared" si="116"/>
        <v>0</v>
      </c>
      <c r="AJ29" s="97">
        <f t="shared" si="116"/>
        <v>0</v>
      </c>
      <c r="AK29" s="32">
        <v>0</v>
      </c>
      <c r="AL29" s="32">
        <f t="shared" si="339"/>
        <v>0</v>
      </c>
      <c r="AM29" s="32">
        <v>0</v>
      </c>
      <c r="AN29" s="32">
        <f t="shared" si="340"/>
        <v>0</v>
      </c>
      <c r="AO29" s="32">
        <v>0</v>
      </c>
      <c r="AP29" s="32">
        <f t="shared" si="341"/>
        <v>0</v>
      </c>
      <c r="AQ29" s="97">
        <f t="shared" si="120"/>
        <v>0</v>
      </c>
      <c r="AR29" s="97">
        <f t="shared" si="120"/>
        <v>0</v>
      </c>
      <c r="AS29" s="32">
        <v>0</v>
      </c>
      <c r="AT29" s="32">
        <f t="shared" si="342"/>
        <v>0</v>
      </c>
      <c r="AU29" s="32">
        <v>0</v>
      </c>
      <c r="AV29" s="32">
        <f t="shared" si="343"/>
        <v>0</v>
      </c>
      <c r="AW29" s="32">
        <v>0</v>
      </c>
      <c r="AX29" s="32">
        <f t="shared" si="344"/>
        <v>0</v>
      </c>
      <c r="AY29" s="97">
        <f t="shared" si="124"/>
        <v>0</v>
      </c>
      <c r="AZ29" s="97">
        <f t="shared" si="124"/>
        <v>0</v>
      </c>
      <c r="BA29" s="32">
        <v>0</v>
      </c>
      <c r="BB29" s="32">
        <f t="shared" si="345"/>
        <v>0</v>
      </c>
      <c r="BC29" s="32">
        <v>0</v>
      </c>
      <c r="BD29" s="32">
        <f t="shared" si="346"/>
        <v>0</v>
      </c>
      <c r="BE29" s="32">
        <v>0</v>
      </c>
      <c r="BF29" s="32">
        <f t="shared" si="347"/>
        <v>0</v>
      </c>
      <c r="BG29" s="97">
        <f t="shared" si="128"/>
        <v>0</v>
      </c>
      <c r="BH29" s="97">
        <f t="shared" si="128"/>
        <v>0</v>
      </c>
      <c r="BI29" s="32">
        <v>0</v>
      </c>
      <c r="BJ29" s="32">
        <f t="shared" si="348"/>
        <v>0</v>
      </c>
      <c r="BK29" s="32">
        <v>0</v>
      </c>
      <c r="BL29" s="32">
        <f t="shared" si="349"/>
        <v>0</v>
      </c>
      <c r="BM29" s="32">
        <v>0</v>
      </c>
      <c r="BN29" s="32">
        <f t="shared" si="350"/>
        <v>0</v>
      </c>
      <c r="BO29" s="97">
        <f t="shared" si="132"/>
        <v>0</v>
      </c>
      <c r="BP29" s="97">
        <f t="shared" si="132"/>
        <v>0</v>
      </c>
      <c r="BQ29" s="32">
        <v>0</v>
      </c>
      <c r="BR29" s="32">
        <f t="shared" si="351"/>
        <v>0</v>
      </c>
      <c r="BS29" s="32">
        <v>0</v>
      </c>
      <c r="BT29" s="32">
        <f t="shared" si="352"/>
        <v>0</v>
      </c>
      <c r="BU29" s="32">
        <v>0</v>
      </c>
      <c r="BV29" s="32">
        <f t="shared" si="353"/>
        <v>0</v>
      </c>
      <c r="BW29" s="97">
        <f t="shared" si="136"/>
        <v>0</v>
      </c>
      <c r="BX29" s="97">
        <f t="shared" si="136"/>
        <v>0</v>
      </c>
      <c r="BY29" s="32">
        <v>0</v>
      </c>
      <c r="BZ29" s="32">
        <f t="shared" si="354"/>
        <v>0</v>
      </c>
      <c r="CA29" s="32">
        <v>0</v>
      </c>
      <c r="CB29" s="32">
        <f t="shared" si="355"/>
        <v>0</v>
      </c>
      <c r="CC29" s="32">
        <v>0</v>
      </c>
      <c r="CD29" s="32">
        <f t="shared" si="356"/>
        <v>0</v>
      </c>
      <c r="CE29" s="97">
        <f t="shared" si="140"/>
        <v>0</v>
      </c>
      <c r="CF29" s="97">
        <f t="shared" si="140"/>
        <v>0</v>
      </c>
      <c r="CG29" s="32">
        <v>0</v>
      </c>
      <c r="CH29" s="32">
        <f t="shared" si="357"/>
        <v>0</v>
      </c>
      <c r="CI29" s="32">
        <v>0</v>
      </c>
      <c r="CJ29" s="32">
        <f t="shared" si="358"/>
        <v>0</v>
      </c>
      <c r="CK29" s="32">
        <v>0</v>
      </c>
      <c r="CL29" s="32">
        <f t="shared" si="359"/>
        <v>0</v>
      </c>
      <c r="CM29" s="97">
        <f t="shared" si="144"/>
        <v>0</v>
      </c>
      <c r="CN29" s="97">
        <f t="shared" si="144"/>
        <v>0</v>
      </c>
      <c r="CO29" s="32">
        <v>0</v>
      </c>
      <c r="CP29" s="32">
        <f t="shared" si="360"/>
        <v>0</v>
      </c>
      <c r="CQ29" s="32">
        <v>0</v>
      </c>
      <c r="CR29" s="32">
        <f t="shared" si="361"/>
        <v>0</v>
      </c>
      <c r="CS29" s="32">
        <v>0</v>
      </c>
      <c r="CT29" s="32">
        <f t="shared" si="362"/>
        <v>0</v>
      </c>
      <c r="CU29" s="97">
        <f t="shared" si="148"/>
        <v>0</v>
      </c>
      <c r="CV29" s="97">
        <f t="shared" si="148"/>
        <v>0</v>
      </c>
      <c r="CW29" s="32">
        <v>0</v>
      </c>
      <c r="CX29" s="32">
        <f t="shared" si="363"/>
        <v>0</v>
      </c>
      <c r="CY29" s="32">
        <v>0</v>
      </c>
      <c r="CZ29" s="32">
        <f t="shared" si="364"/>
        <v>0</v>
      </c>
      <c r="DA29" s="32">
        <v>0</v>
      </c>
      <c r="DB29" s="32">
        <f t="shared" si="365"/>
        <v>0</v>
      </c>
      <c r="DC29" s="97">
        <f t="shared" si="152"/>
        <v>0</v>
      </c>
      <c r="DD29" s="97">
        <f t="shared" si="152"/>
        <v>0</v>
      </c>
      <c r="DE29" s="32">
        <v>0</v>
      </c>
      <c r="DF29" s="32">
        <f t="shared" si="366"/>
        <v>0</v>
      </c>
      <c r="DG29" s="32">
        <v>0</v>
      </c>
      <c r="DH29" s="32">
        <f t="shared" si="367"/>
        <v>0</v>
      </c>
      <c r="DI29" s="32">
        <v>0</v>
      </c>
      <c r="DJ29" s="32">
        <f t="shared" si="368"/>
        <v>0</v>
      </c>
      <c r="DK29" s="97">
        <f t="shared" si="156"/>
        <v>0</v>
      </c>
      <c r="DL29" s="97">
        <f t="shared" si="156"/>
        <v>0</v>
      </c>
      <c r="DM29" s="32">
        <v>0</v>
      </c>
      <c r="DN29" s="32">
        <f t="shared" si="369"/>
        <v>0</v>
      </c>
      <c r="DO29" s="32">
        <v>0</v>
      </c>
      <c r="DP29" s="32">
        <f t="shared" si="370"/>
        <v>0</v>
      </c>
      <c r="DQ29" s="32">
        <v>0</v>
      </c>
      <c r="DR29" s="32">
        <f t="shared" si="371"/>
        <v>0</v>
      </c>
      <c r="DS29" s="97">
        <f t="shared" si="160"/>
        <v>0</v>
      </c>
      <c r="DT29" s="97">
        <f t="shared" si="160"/>
        <v>0</v>
      </c>
      <c r="DU29" s="32">
        <v>0</v>
      </c>
      <c r="DV29" s="32">
        <f t="shared" si="372"/>
        <v>0</v>
      </c>
      <c r="DW29" s="32">
        <v>0</v>
      </c>
      <c r="DX29" s="32">
        <f t="shared" si="373"/>
        <v>0</v>
      </c>
      <c r="DY29" s="32">
        <v>0</v>
      </c>
      <c r="DZ29" s="32">
        <f t="shared" si="374"/>
        <v>0</v>
      </c>
      <c r="EA29" s="97">
        <f t="shared" si="164"/>
        <v>0</v>
      </c>
      <c r="EB29" s="97">
        <f t="shared" si="164"/>
        <v>0</v>
      </c>
      <c r="EC29" s="32">
        <v>0</v>
      </c>
      <c r="ED29" s="32">
        <f t="shared" si="375"/>
        <v>0</v>
      </c>
      <c r="EE29" s="32">
        <v>0</v>
      </c>
      <c r="EF29" s="32">
        <f t="shared" si="376"/>
        <v>0</v>
      </c>
      <c r="EG29" s="32">
        <v>0</v>
      </c>
      <c r="EH29" s="32">
        <f t="shared" si="377"/>
        <v>0</v>
      </c>
      <c r="EI29" s="97">
        <f t="shared" si="168"/>
        <v>0</v>
      </c>
      <c r="EJ29" s="97">
        <f t="shared" si="168"/>
        <v>0</v>
      </c>
      <c r="EK29" s="32">
        <v>0</v>
      </c>
      <c r="EL29" s="32">
        <f t="shared" si="378"/>
        <v>0</v>
      </c>
      <c r="EM29" s="32">
        <v>0</v>
      </c>
      <c r="EN29" s="32">
        <f t="shared" si="379"/>
        <v>0</v>
      </c>
      <c r="EO29" s="32">
        <v>0</v>
      </c>
      <c r="EP29" s="32">
        <f t="shared" si="380"/>
        <v>0</v>
      </c>
      <c r="EQ29" s="97">
        <f t="shared" si="172"/>
        <v>0</v>
      </c>
      <c r="ER29" s="97">
        <f t="shared" si="172"/>
        <v>0</v>
      </c>
      <c r="ES29" s="32">
        <v>0</v>
      </c>
      <c r="ET29" s="32">
        <f t="shared" si="381"/>
        <v>0</v>
      </c>
      <c r="EU29" s="32">
        <v>0</v>
      </c>
      <c r="EV29" s="32">
        <f t="shared" si="382"/>
        <v>0</v>
      </c>
      <c r="EW29" s="32">
        <v>0</v>
      </c>
      <c r="EX29" s="32">
        <f t="shared" si="383"/>
        <v>0</v>
      </c>
      <c r="EY29" s="97">
        <f t="shared" si="176"/>
        <v>0</v>
      </c>
      <c r="EZ29" s="97">
        <f t="shared" si="176"/>
        <v>0</v>
      </c>
      <c r="FA29" s="32">
        <v>0</v>
      </c>
      <c r="FB29" s="32">
        <f t="shared" si="384"/>
        <v>0</v>
      </c>
      <c r="FC29" s="32">
        <v>0</v>
      </c>
      <c r="FD29" s="32">
        <f t="shared" si="385"/>
        <v>0</v>
      </c>
      <c r="FE29" s="32">
        <v>0</v>
      </c>
      <c r="FF29" s="32">
        <f t="shared" si="386"/>
        <v>0</v>
      </c>
      <c r="FG29" s="97">
        <f t="shared" si="180"/>
        <v>0</v>
      </c>
      <c r="FH29" s="97">
        <f t="shared" si="180"/>
        <v>0</v>
      </c>
      <c r="FI29" s="32">
        <v>0</v>
      </c>
      <c r="FJ29" s="32">
        <f t="shared" si="387"/>
        <v>0</v>
      </c>
      <c r="FK29" s="32">
        <v>0</v>
      </c>
      <c r="FL29" s="32">
        <f t="shared" si="388"/>
        <v>0</v>
      </c>
      <c r="FM29" s="32">
        <v>0</v>
      </c>
      <c r="FN29" s="32">
        <f t="shared" si="389"/>
        <v>0</v>
      </c>
      <c r="FO29" s="97">
        <f t="shared" si="184"/>
        <v>0</v>
      </c>
      <c r="FP29" s="97">
        <f t="shared" si="184"/>
        <v>0</v>
      </c>
      <c r="FQ29" s="32">
        <v>0</v>
      </c>
      <c r="FR29" s="32">
        <f t="shared" si="390"/>
        <v>0</v>
      </c>
      <c r="FS29" s="32">
        <v>0</v>
      </c>
      <c r="FT29" s="32">
        <f t="shared" si="391"/>
        <v>0</v>
      </c>
      <c r="FU29" s="32">
        <v>0</v>
      </c>
      <c r="FV29" s="32">
        <f t="shared" si="392"/>
        <v>0</v>
      </c>
      <c r="FW29" s="97">
        <f t="shared" si="188"/>
        <v>0</v>
      </c>
      <c r="FX29" s="97">
        <f t="shared" si="188"/>
        <v>0</v>
      </c>
      <c r="FY29" s="32">
        <v>0</v>
      </c>
      <c r="FZ29" s="32">
        <f t="shared" si="393"/>
        <v>0</v>
      </c>
      <c r="GA29" s="32">
        <v>0</v>
      </c>
      <c r="GB29" s="32">
        <f t="shared" si="394"/>
        <v>0</v>
      </c>
      <c r="GC29" s="32">
        <v>0</v>
      </c>
      <c r="GD29" s="32">
        <f t="shared" si="395"/>
        <v>0</v>
      </c>
      <c r="GE29" s="97">
        <f t="shared" si="192"/>
        <v>0</v>
      </c>
      <c r="GF29" s="97">
        <f t="shared" si="192"/>
        <v>0</v>
      </c>
      <c r="GG29" s="32">
        <v>0</v>
      </c>
      <c r="GH29" s="32">
        <f t="shared" si="396"/>
        <v>0</v>
      </c>
      <c r="GI29" s="32">
        <v>0</v>
      </c>
      <c r="GJ29" s="32">
        <f t="shared" si="397"/>
        <v>0</v>
      </c>
      <c r="GK29" s="32">
        <v>0</v>
      </c>
      <c r="GL29" s="32">
        <f t="shared" si="398"/>
        <v>0</v>
      </c>
      <c r="GM29" s="97">
        <f t="shared" si="196"/>
        <v>0</v>
      </c>
      <c r="GN29" s="97">
        <f t="shared" si="196"/>
        <v>0</v>
      </c>
      <c r="GO29" s="32">
        <v>0</v>
      </c>
      <c r="GP29" s="32">
        <f t="shared" si="399"/>
        <v>0</v>
      </c>
      <c r="GQ29" s="32">
        <v>0</v>
      </c>
      <c r="GR29" s="32">
        <f t="shared" si="400"/>
        <v>0</v>
      </c>
      <c r="GS29" s="32">
        <v>0</v>
      </c>
      <c r="GT29" s="32">
        <f t="shared" si="401"/>
        <v>0</v>
      </c>
      <c r="GU29" s="97">
        <f t="shared" si="200"/>
        <v>0</v>
      </c>
      <c r="GV29" s="97">
        <f t="shared" si="200"/>
        <v>0</v>
      </c>
      <c r="GW29" s="32">
        <v>0</v>
      </c>
      <c r="GX29" s="32">
        <f t="shared" si="402"/>
        <v>0</v>
      </c>
      <c r="GY29" s="32">
        <v>0</v>
      </c>
      <c r="GZ29" s="32">
        <f t="shared" si="403"/>
        <v>0</v>
      </c>
      <c r="HA29" s="32">
        <v>0</v>
      </c>
      <c r="HB29" s="32">
        <f t="shared" si="404"/>
        <v>0</v>
      </c>
      <c r="HC29" s="97">
        <f t="shared" si="204"/>
        <v>0</v>
      </c>
      <c r="HD29" s="97">
        <f t="shared" si="204"/>
        <v>0</v>
      </c>
      <c r="HE29" s="32">
        <v>0</v>
      </c>
      <c r="HF29" s="32">
        <f t="shared" si="405"/>
        <v>0</v>
      </c>
      <c r="HG29" s="32">
        <v>0</v>
      </c>
      <c r="HH29" s="32">
        <f t="shared" si="406"/>
        <v>0</v>
      </c>
      <c r="HI29" s="32">
        <v>0</v>
      </c>
      <c r="HJ29" s="32">
        <f t="shared" si="407"/>
        <v>0</v>
      </c>
      <c r="HK29" s="97">
        <f t="shared" si="208"/>
        <v>0</v>
      </c>
      <c r="HL29" s="97">
        <f t="shared" si="208"/>
        <v>0</v>
      </c>
      <c r="HM29" s="32">
        <v>0</v>
      </c>
      <c r="HN29" s="32">
        <f t="shared" si="408"/>
        <v>0</v>
      </c>
      <c r="HO29" s="32">
        <v>0</v>
      </c>
      <c r="HP29" s="32">
        <f t="shared" si="409"/>
        <v>0</v>
      </c>
      <c r="HQ29" s="32">
        <v>0</v>
      </c>
      <c r="HR29" s="32">
        <f t="shared" si="410"/>
        <v>0</v>
      </c>
      <c r="HS29" s="97">
        <f t="shared" si="212"/>
        <v>0</v>
      </c>
      <c r="HT29" s="97">
        <f t="shared" si="212"/>
        <v>0</v>
      </c>
      <c r="HU29" s="32">
        <v>0</v>
      </c>
      <c r="HV29" s="32">
        <f t="shared" si="411"/>
        <v>0</v>
      </c>
      <c r="HW29" s="32">
        <v>0</v>
      </c>
      <c r="HX29" s="32">
        <f t="shared" si="412"/>
        <v>0</v>
      </c>
      <c r="HY29" s="32">
        <v>0</v>
      </c>
      <c r="HZ29" s="32">
        <f t="shared" si="413"/>
        <v>0</v>
      </c>
      <c r="IA29" s="97">
        <f t="shared" si="216"/>
        <v>0</v>
      </c>
      <c r="IB29" s="97">
        <f t="shared" si="216"/>
        <v>0</v>
      </c>
      <c r="IC29" s="32">
        <v>0</v>
      </c>
      <c r="ID29" s="32">
        <f t="shared" si="414"/>
        <v>0</v>
      </c>
      <c r="IE29" s="32">
        <v>0</v>
      </c>
      <c r="IF29" s="32">
        <f t="shared" si="415"/>
        <v>0</v>
      </c>
      <c r="IG29" s="32">
        <v>0</v>
      </c>
      <c r="IH29" s="32">
        <f t="shared" si="416"/>
        <v>0</v>
      </c>
      <c r="II29" s="97">
        <f t="shared" si="220"/>
        <v>0</v>
      </c>
      <c r="IJ29" s="97">
        <f t="shared" si="220"/>
        <v>0</v>
      </c>
      <c r="IK29" s="103"/>
      <c r="IL29" s="32">
        <f t="shared" si="417"/>
        <v>0</v>
      </c>
      <c r="IM29" s="103"/>
      <c r="IN29" s="32">
        <f t="shared" si="418"/>
        <v>0</v>
      </c>
      <c r="IO29" s="103"/>
      <c r="IP29" s="32">
        <f t="shared" si="419"/>
        <v>0</v>
      </c>
      <c r="IQ29" s="97">
        <f t="shared" si="224"/>
        <v>0</v>
      </c>
      <c r="IR29" s="97">
        <f t="shared" si="224"/>
        <v>0</v>
      </c>
      <c r="IS29" s="100">
        <f t="shared" si="225"/>
        <v>3.7200000000000006</v>
      </c>
      <c r="IT29" s="100">
        <f t="shared" si="225"/>
        <v>0.31545600000000007</v>
      </c>
      <c r="IU29" s="100">
        <f t="shared" si="225"/>
        <v>0.80249999999999999</v>
      </c>
      <c r="IV29" s="100">
        <f t="shared" si="225"/>
        <v>6.8052000000000001E-2</v>
      </c>
      <c r="IW29" s="100">
        <f t="shared" si="225"/>
        <v>0.47750000000000004</v>
      </c>
      <c r="IX29" s="100">
        <f t="shared" si="225"/>
        <v>4.0492E-2</v>
      </c>
      <c r="IY29" s="100">
        <f t="shared" si="225"/>
        <v>5</v>
      </c>
      <c r="IZ29" s="100">
        <f t="shared" si="225"/>
        <v>0.42400000000000004</v>
      </c>
    </row>
    <row r="30" spans="1:260" s="184" customFormat="1" ht="21" customHeight="1" x14ac:dyDescent="0.3">
      <c r="A30" s="132" t="s">
        <v>20</v>
      </c>
      <c r="B30" s="164" t="s">
        <v>148</v>
      </c>
      <c r="C30" s="132"/>
      <c r="D30" s="134"/>
      <c r="E30" s="134">
        <f>SUM(E23:E29)</f>
        <v>35.072159999999997</v>
      </c>
      <c r="F30" s="134">
        <f t="shared" ref="F30:BQ30" si="421">SUM(F23:F29)</f>
        <v>1.6963396416000003</v>
      </c>
      <c r="G30" s="134">
        <f t="shared" si="421"/>
        <v>7.5659700000000001</v>
      </c>
      <c r="H30" s="134">
        <f t="shared" si="421"/>
        <v>0.36594423719999997</v>
      </c>
      <c r="I30" s="134">
        <f t="shared" si="421"/>
        <v>4.5018700000000003</v>
      </c>
      <c r="J30" s="134">
        <f t="shared" si="421"/>
        <v>0.21774252119999998</v>
      </c>
      <c r="K30" s="134">
        <f t="shared" si="421"/>
        <v>47.14</v>
      </c>
      <c r="L30" s="134">
        <f t="shared" si="421"/>
        <v>2.2800264000000001</v>
      </c>
      <c r="M30" s="134">
        <f t="shared" si="421"/>
        <v>31.500960000000006</v>
      </c>
      <c r="N30" s="134">
        <f t="shared" si="421"/>
        <v>1.3458885600000003</v>
      </c>
      <c r="O30" s="134">
        <f t="shared" si="421"/>
        <v>6.7955700000000006</v>
      </c>
      <c r="P30" s="134">
        <f t="shared" si="421"/>
        <v>0.29034289500000005</v>
      </c>
      <c r="Q30" s="134">
        <f t="shared" si="421"/>
        <v>4.0434700000000001</v>
      </c>
      <c r="R30" s="134">
        <f t="shared" si="421"/>
        <v>0.17275854500000001</v>
      </c>
      <c r="S30" s="134">
        <f t="shared" si="421"/>
        <v>42.34</v>
      </c>
      <c r="T30" s="134">
        <f t="shared" si="421"/>
        <v>1.8089900000000005</v>
      </c>
      <c r="U30" s="134">
        <f t="shared" si="421"/>
        <v>37.155360000000009</v>
      </c>
      <c r="V30" s="134">
        <f t="shared" si="421"/>
        <v>1.3878099840000002</v>
      </c>
      <c r="W30" s="134">
        <f t="shared" si="421"/>
        <v>8.015369999999999</v>
      </c>
      <c r="X30" s="134">
        <f t="shared" si="421"/>
        <v>0.29938642799999998</v>
      </c>
      <c r="Y30" s="134">
        <f t="shared" si="421"/>
        <v>4.7692700000000015</v>
      </c>
      <c r="Z30" s="134">
        <f t="shared" si="421"/>
        <v>0.17813958800000002</v>
      </c>
      <c r="AA30" s="134">
        <f t="shared" si="421"/>
        <v>49.940000000000012</v>
      </c>
      <c r="AB30" s="134">
        <f t="shared" si="421"/>
        <v>1.8653360000000003</v>
      </c>
      <c r="AC30" s="134">
        <f t="shared" si="421"/>
        <v>26.285520000000005</v>
      </c>
      <c r="AD30" s="134">
        <f t="shared" si="421"/>
        <v>0.81656678400000016</v>
      </c>
      <c r="AE30" s="134">
        <f t="shared" si="421"/>
        <v>5.6704650000000001</v>
      </c>
      <c r="AF30" s="134">
        <f t="shared" si="421"/>
        <v>0.17615452800000003</v>
      </c>
      <c r="AG30" s="134">
        <f t="shared" si="421"/>
        <v>3.374015</v>
      </c>
      <c r="AH30" s="134">
        <f t="shared" si="421"/>
        <v>0.104814688</v>
      </c>
      <c r="AI30" s="134">
        <f t="shared" si="421"/>
        <v>35.330000000000005</v>
      </c>
      <c r="AJ30" s="134">
        <f t="shared" si="421"/>
        <v>1.0975360000000001</v>
      </c>
      <c r="AK30" s="134">
        <f t="shared" si="421"/>
        <v>45.629520000000014</v>
      </c>
      <c r="AL30" s="134">
        <f t="shared" si="421"/>
        <v>1.8414626448</v>
      </c>
      <c r="AM30" s="134">
        <f t="shared" si="421"/>
        <v>9.8434650000000001</v>
      </c>
      <c r="AN30" s="134">
        <f t="shared" si="421"/>
        <v>0.39725101409999991</v>
      </c>
      <c r="AO30" s="134">
        <f t="shared" si="421"/>
        <v>5.8570150000000005</v>
      </c>
      <c r="AP30" s="134">
        <f t="shared" si="421"/>
        <v>0.23637054109999997</v>
      </c>
      <c r="AQ30" s="134">
        <f t="shared" si="421"/>
        <v>61.330000000000013</v>
      </c>
      <c r="AR30" s="134">
        <f t="shared" si="421"/>
        <v>2.4750842000000004</v>
      </c>
      <c r="AS30" s="134">
        <f t="shared" si="421"/>
        <v>71.327280000000002</v>
      </c>
      <c r="AT30" s="134">
        <f t="shared" si="421"/>
        <v>2.6912354880000007</v>
      </c>
      <c r="AU30" s="134">
        <f t="shared" si="421"/>
        <v>15.387135000000001</v>
      </c>
      <c r="AV30" s="134">
        <f t="shared" si="421"/>
        <v>0.58056894599999997</v>
      </c>
      <c r="AW30" s="134">
        <f t="shared" si="421"/>
        <v>9.1555850000000021</v>
      </c>
      <c r="AX30" s="134">
        <f t="shared" si="421"/>
        <v>0.34544756600000004</v>
      </c>
      <c r="AY30" s="134">
        <f t="shared" si="421"/>
        <v>95.870000000000019</v>
      </c>
      <c r="AZ30" s="134">
        <f t="shared" si="421"/>
        <v>3.617252000000001</v>
      </c>
      <c r="BA30" s="134">
        <f t="shared" si="421"/>
        <v>25.296000000000003</v>
      </c>
      <c r="BB30" s="134">
        <f t="shared" si="421"/>
        <v>0.82732800000000017</v>
      </c>
      <c r="BC30" s="134">
        <f t="shared" si="421"/>
        <v>5.4570000000000007</v>
      </c>
      <c r="BD30" s="134">
        <f t="shared" si="421"/>
        <v>0.17847600000000002</v>
      </c>
      <c r="BE30" s="134">
        <f t="shared" si="421"/>
        <v>3.2470000000000003</v>
      </c>
      <c r="BF30" s="134">
        <f t="shared" si="421"/>
        <v>0.10619600000000001</v>
      </c>
      <c r="BG30" s="134">
        <f t="shared" si="421"/>
        <v>34.000000000000007</v>
      </c>
      <c r="BH30" s="134">
        <f t="shared" si="421"/>
        <v>1.1120000000000003</v>
      </c>
      <c r="BI30" s="134">
        <f t="shared" si="421"/>
        <v>24.626400000000004</v>
      </c>
      <c r="BJ30" s="134">
        <f t="shared" si="421"/>
        <v>0.85776057600000022</v>
      </c>
      <c r="BK30" s="134">
        <f t="shared" si="421"/>
        <v>5.3125500000000008</v>
      </c>
      <c r="BL30" s="134">
        <f t="shared" si="421"/>
        <v>0.18504109200000002</v>
      </c>
      <c r="BM30" s="134">
        <f t="shared" si="421"/>
        <v>3.1610499999999999</v>
      </c>
      <c r="BN30" s="134">
        <f t="shared" si="421"/>
        <v>0.110102332</v>
      </c>
      <c r="BO30" s="134">
        <f t="shared" si="421"/>
        <v>33.1</v>
      </c>
      <c r="BP30" s="134">
        <f t="shared" si="421"/>
        <v>1.1529040000000002</v>
      </c>
      <c r="BQ30" s="134">
        <f t="shared" si="421"/>
        <v>8.370000000000001</v>
      </c>
      <c r="BR30" s="134">
        <f t="shared" ref="BR30:EC30" si="422">SUM(BR23:BR29)</f>
        <v>0.25757280000000005</v>
      </c>
      <c r="BS30" s="134">
        <f t="shared" si="422"/>
        <v>1.805625</v>
      </c>
      <c r="BT30" s="134">
        <f t="shared" si="422"/>
        <v>5.5565099999999999E-2</v>
      </c>
      <c r="BU30" s="134">
        <f t="shared" si="422"/>
        <v>1.0743749999999999</v>
      </c>
      <c r="BV30" s="134">
        <f t="shared" si="422"/>
        <v>3.3062100000000004E-2</v>
      </c>
      <c r="BW30" s="134">
        <f t="shared" si="422"/>
        <v>11.25</v>
      </c>
      <c r="BX30" s="134">
        <f t="shared" si="422"/>
        <v>0.34620000000000006</v>
      </c>
      <c r="BY30" s="134">
        <f t="shared" si="422"/>
        <v>22.546473600000002</v>
      </c>
      <c r="BZ30" s="134">
        <f t="shared" si="422"/>
        <v>0.74309090937600009</v>
      </c>
      <c r="CA30" s="134">
        <f t="shared" si="422"/>
        <v>4.8638562000000007</v>
      </c>
      <c r="CB30" s="134">
        <f t="shared" si="422"/>
        <v>0.16030388569200002</v>
      </c>
      <c r="CC30" s="134">
        <f t="shared" si="422"/>
        <v>2.8940702000000003</v>
      </c>
      <c r="CD30" s="134">
        <f t="shared" si="422"/>
        <v>9.5383308932000005E-2</v>
      </c>
      <c r="CE30" s="134">
        <f t="shared" si="422"/>
        <v>30.304400000000001</v>
      </c>
      <c r="CF30" s="134">
        <f t="shared" si="422"/>
        <v>0.99877810400000011</v>
      </c>
      <c r="CG30" s="134">
        <f t="shared" si="422"/>
        <v>42.415440000000004</v>
      </c>
      <c r="CH30" s="134">
        <f t="shared" si="422"/>
        <v>1.9423789536000002</v>
      </c>
      <c r="CI30" s="134">
        <f t="shared" si="422"/>
        <v>9.1501049999999999</v>
      </c>
      <c r="CJ30" s="134">
        <f t="shared" si="422"/>
        <v>0.41902126620000002</v>
      </c>
      <c r="CK30" s="134">
        <f t="shared" si="422"/>
        <v>5.4444549999999996</v>
      </c>
      <c r="CL30" s="134">
        <f t="shared" si="422"/>
        <v>0.24932418020000002</v>
      </c>
      <c r="CM30" s="134">
        <f t="shared" si="422"/>
        <v>57.010000000000005</v>
      </c>
      <c r="CN30" s="134">
        <f t="shared" si="422"/>
        <v>2.6107244000000001</v>
      </c>
      <c r="CO30" s="134">
        <f t="shared" si="422"/>
        <v>111.50328</v>
      </c>
      <c r="CP30" s="134">
        <f t="shared" si="422"/>
        <v>4.417061040000001</v>
      </c>
      <c r="CQ30" s="134">
        <f t="shared" si="422"/>
        <v>24.054134999999999</v>
      </c>
      <c r="CR30" s="134">
        <f t="shared" si="422"/>
        <v>0.95287405500000022</v>
      </c>
      <c r="CS30" s="134">
        <f t="shared" si="422"/>
        <v>14.312585</v>
      </c>
      <c r="CT30" s="134">
        <f t="shared" si="422"/>
        <v>0.56697490500000003</v>
      </c>
      <c r="CU30" s="134">
        <f t="shared" si="422"/>
        <v>149.87</v>
      </c>
      <c r="CV30" s="134">
        <f t="shared" si="422"/>
        <v>5.936910000000001</v>
      </c>
      <c r="CW30" s="134">
        <f t="shared" si="422"/>
        <v>31.248000000000005</v>
      </c>
      <c r="CX30" s="134">
        <f t="shared" si="422"/>
        <v>1.0911801600000002</v>
      </c>
      <c r="CY30" s="134">
        <f t="shared" si="422"/>
        <v>6.7410000000000005</v>
      </c>
      <c r="CZ30" s="134">
        <f t="shared" si="422"/>
        <v>0.23539572000000003</v>
      </c>
      <c r="DA30" s="134">
        <f t="shared" si="422"/>
        <v>4.0110000000000001</v>
      </c>
      <c r="DB30" s="134">
        <f t="shared" si="422"/>
        <v>0.14006412000000001</v>
      </c>
      <c r="DC30" s="134">
        <f t="shared" si="422"/>
        <v>42.000000000000007</v>
      </c>
      <c r="DD30" s="134">
        <f t="shared" si="422"/>
        <v>1.4666400000000004</v>
      </c>
      <c r="DE30" s="134">
        <f t="shared" si="422"/>
        <v>37.363680000000002</v>
      </c>
      <c r="DF30" s="134">
        <f t="shared" si="422"/>
        <v>1.4927624928000003</v>
      </c>
      <c r="DG30" s="134">
        <f t="shared" si="422"/>
        <v>8.0603100000000012</v>
      </c>
      <c r="DH30" s="134">
        <f t="shared" si="422"/>
        <v>0.32202739260000002</v>
      </c>
      <c r="DI30" s="134">
        <f t="shared" si="422"/>
        <v>4.7960100000000008</v>
      </c>
      <c r="DJ30" s="134">
        <f t="shared" si="422"/>
        <v>0.19161131460000003</v>
      </c>
      <c r="DK30" s="134">
        <f t="shared" si="422"/>
        <v>50.22</v>
      </c>
      <c r="DL30" s="134">
        <f t="shared" si="422"/>
        <v>2.0064012000000004</v>
      </c>
      <c r="DM30" s="134">
        <f t="shared" si="422"/>
        <v>16.918560000000003</v>
      </c>
      <c r="DN30" s="134">
        <f t="shared" si="422"/>
        <v>0.62630857440000021</v>
      </c>
      <c r="DO30" s="134">
        <f t="shared" si="422"/>
        <v>3.6497700000000002</v>
      </c>
      <c r="DP30" s="134">
        <f t="shared" si="422"/>
        <v>0.13511092230000002</v>
      </c>
      <c r="DQ30" s="134">
        <f t="shared" si="422"/>
        <v>2.1716700000000002</v>
      </c>
      <c r="DR30" s="134">
        <f t="shared" si="422"/>
        <v>8.0393103300000004E-2</v>
      </c>
      <c r="DS30" s="134">
        <f t="shared" si="422"/>
        <v>22.740000000000002</v>
      </c>
      <c r="DT30" s="134">
        <f t="shared" si="422"/>
        <v>0.84181260000000036</v>
      </c>
      <c r="DU30" s="134">
        <f t="shared" si="422"/>
        <v>45.785760000000003</v>
      </c>
      <c r="DV30" s="134">
        <f t="shared" si="422"/>
        <v>1.5865552992000003</v>
      </c>
      <c r="DW30" s="134">
        <f t="shared" si="422"/>
        <v>9.8771699999999996</v>
      </c>
      <c r="DX30" s="134">
        <f t="shared" si="422"/>
        <v>0.34226092140000008</v>
      </c>
      <c r="DY30" s="134">
        <f t="shared" si="422"/>
        <v>5.8770699999999998</v>
      </c>
      <c r="DZ30" s="134">
        <f t="shared" si="422"/>
        <v>0.20365057940000003</v>
      </c>
      <c r="EA30" s="134">
        <f t="shared" si="422"/>
        <v>61.540000000000006</v>
      </c>
      <c r="EB30" s="134">
        <f t="shared" si="422"/>
        <v>2.1324668000000004</v>
      </c>
      <c r="EC30" s="134">
        <f t="shared" si="422"/>
        <v>20.534400000000005</v>
      </c>
      <c r="ED30" s="134">
        <f t="shared" ref="ED30:GO30" si="423">SUM(ED23:ED29)</f>
        <v>0.62496000000000018</v>
      </c>
      <c r="EE30" s="134">
        <f t="shared" si="423"/>
        <v>4.4298000000000002</v>
      </c>
      <c r="EF30" s="134">
        <f t="shared" si="423"/>
        <v>0.13482</v>
      </c>
      <c r="EG30" s="134">
        <f t="shared" si="423"/>
        <v>2.6357999999999997</v>
      </c>
      <c r="EH30" s="134">
        <f t="shared" si="423"/>
        <v>8.022E-2</v>
      </c>
      <c r="EI30" s="134">
        <f t="shared" si="423"/>
        <v>27.6</v>
      </c>
      <c r="EJ30" s="134">
        <f t="shared" si="423"/>
        <v>0.84000000000000019</v>
      </c>
      <c r="EK30" s="134">
        <f t="shared" si="423"/>
        <v>54.726457104000019</v>
      </c>
      <c r="EL30" s="134">
        <f t="shared" si="423"/>
        <v>1.9925478890112007</v>
      </c>
      <c r="EM30" s="134">
        <f t="shared" si="423"/>
        <v>11.805909093</v>
      </c>
      <c r="EN30" s="134">
        <f t="shared" si="423"/>
        <v>0.42984400025040004</v>
      </c>
      <c r="EO30" s="134">
        <f t="shared" si="423"/>
        <v>7.0246998030000007</v>
      </c>
      <c r="EP30" s="134">
        <f t="shared" si="423"/>
        <v>0.25576387553840008</v>
      </c>
      <c r="EQ30" s="134">
        <f t="shared" si="423"/>
        <v>73.55706600000002</v>
      </c>
      <c r="ER30" s="134">
        <f t="shared" si="423"/>
        <v>2.6781557648000009</v>
      </c>
      <c r="ES30" s="134">
        <f t="shared" si="423"/>
        <v>131.70288000000002</v>
      </c>
      <c r="ET30" s="134">
        <f t="shared" si="423"/>
        <v>5.6607984</v>
      </c>
      <c r="EU30" s="134">
        <f t="shared" si="423"/>
        <v>28.411709999999999</v>
      </c>
      <c r="EV30" s="134">
        <f t="shared" si="423"/>
        <v>1.2211803000000001</v>
      </c>
      <c r="EW30" s="134">
        <f t="shared" si="423"/>
        <v>16.905410000000003</v>
      </c>
      <c r="EX30" s="134">
        <f t="shared" si="423"/>
        <v>0.72662130000000003</v>
      </c>
      <c r="EY30" s="134">
        <f t="shared" si="423"/>
        <v>177.02</v>
      </c>
      <c r="EZ30" s="134">
        <f t="shared" si="423"/>
        <v>7.6086000000000009</v>
      </c>
      <c r="FA30" s="134">
        <f t="shared" si="423"/>
        <v>61.00800000000001</v>
      </c>
      <c r="FB30" s="134">
        <f t="shared" si="423"/>
        <v>3.4190520000000006</v>
      </c>
      <c r="FC30" s="134">
        <f t="shared" si="423"/>
        <v>13.161</v>
      </c>
      <c r="FD30" s="134">
        <f t="shared" si="423"/>
        <v>0.73757774999999992</v>
      </c>
      <c r="FE30" s="134">
        <f t="shared" si="423"/>
        <v>7.8310000000000004</v>
      </c>
      <c r="FF30" s="134">
        <f t="shared" si="423"/>
        <v>0.43887025000000002</v>
      </c>
      <c r="FG30" s="134">
        <f t="shared" si="423"/>
        <v>82</v>
      </c>
      <c r="FH30" s="134">
        <f t="shared" si="423"/>
        <v>4.5955000000000004</v>
      </c>
      <c r="FI30" s="134">
        <f t="shared" si="423"/>
        <v>107.38896</v>
      </c>
      <c r="FJ30" s="134">
        <f t="shared" si="423"/>
        <v>4.0171149120000003</v>
      </c>
      <c r="FK30" s="134">
        <f t="shared" si="423"/>
        <v>23.16657</v>
      </c>
      <c r="FL30" s="134">
        <f t="shared" si="423"/>
        <v>0.8665953540000001</v>
      </c>
      <c r="FM30" s="134">
        <f t="shared" si="423"/>
        <v>13.784470000000002</v>
      </c>
      <c r="FN30" s="134">
        <f t="shared" si="423"/>
        <v>0.51563773400000001</v>
      </c>
      <c r="FO30" s="134">
        <f t="shared" si="423"/>
        <v>144.34</v>
      </c>
      <c r="FP30" s="134">
        <f t="shared" si="423"/>
        <v>5.3993480000000016</v>
      </c>
      <c r="FQ30" s="134">
        <f t="shared" si="423"/>
        <v>138.71880000000002</v>
      </c>
      <c r="FR30" s="134">
        <f t="shared" si="423"/>
        <v>4.7445698400000005</v>
      </c>
      <c r="FS30" s="134">
        <f t="shared" si="423"/>
        <v>29.925224999999998</v>
      </c>
      <c r="FT30" s="134">
        <f t="shared" si="423"/>
        <v>1.0235261549999999</v>
      </c>
      <c r="FU30" s="134">
        <f t="shared" si="423"/>
        <v>17.805974999999997</v>
      </c>
      <c r="FV30" s="134">
        <f t="shared" si="423"/>
        <v>0.60901400499999991</v>
      </c>
      <c r="FW30" s="134">
        <f t="shared" si="423"/>
        <v>186.45</v>
      </c>
      <c r="FX30" s="134">
        <f t="shared" si="423"/>
        <v>6.3771100000000001</v>
      </c>
      <c r="FY30" s="134">
        <f t="shared" si="423"/>
        <v>73.507199999999997</v>
      </c>
      <c r="FZ30" s="134">
        <f t="shared" si="423"/>
        <v>2.9113214016000004</v>
      </c>
      <c r="GA30" s="134">
        <f t="shared" si="423"/>
        <v>15.8574</v>
      </c>
      <c r="GB30" s="134">
        <f t="shared" si="423"/>
        <v>0.62804715720000004</v>
      </c>
      <c r="GC30" s="134">
        <f t="shared" si="423"/>
        <v>9.4354000000000013</v>
      </c>
      <c r="GD30" s="134">
        <f t="shared" si="423"/>
        <v>0.37369784119999999</v>
      </c>
      <c r="GE30" s="134">
        <f t="shared" si="423"/>
        <v>98.800000000000011</v>
      </c>
      <c r="GF30" s="134">
        <f t="shared" si="423"/>
        <v>3.9130664000000008</v>
      </c>
      <c r="GG30" s="134">
        <f t="shared" si="423"/>
        <v>114.21144000000001</v>
      </c>
      <c r="GH30" s="134">
        <f t="shared" si="423"/>
        <v>5.0663734992000009</v>
      </c>
      <c r="GI30" s="134">
        <f t="shared" si="423"/>
        <v>24.638355000000001</v>
      </c>
      <c r="GJ30" s="134">
        <f t="shared" si="423"/>
        <v>1.0929475089</v>
      </c>
      <c r="GK30" s="134">
        <f t="shared" si="423"/>
        <v>14.660205000000001</v>
      </c>
      <c r="GL30" s="134">
        <f t="shared" si="423"/>
        <v>0.65032079190000003</v>
      </c>
      <c r="GM30" s="134">
        <f t="shared" si="423"/>
        <v>153.51</v>
      </c>
      <c r="GN30" s="134">
        <f t="shared" si="423"/>
        <v>6.8096418000000014</v>
      </c>
      <c r="GO30" s="134">
        <f t="shared" si="423"/>
        <v>75.181200000000018</v>
      </c>
      <c r="GP30" s="134">
        <f t="shared" ref="GP30:IZ30" si="424">SUM(GP23:GP29)</f>
        <v>2.8489428048000005</v>
      </c>
      <c r="GQ30" s="134">
        <f t="shared" si="424"/>
        <v>16.218525</v>
      </c>
      <c r="GR30" s="134">
        <f t="shared" si="424"/>
        <v>0.61459048410000006</v>
      </c>
      <c r="GS30" s="134">
        <f t="shared" si="424"/>
        <v>9.6502750000000006</v>
      </c>
      <c r="GT30" s="134">
        <f t="shared" si="424"/>
        <v>0.36569091109999996</v>
      </c>
      <c r="GU30" s="134">
        <f t="shared" si="424"/>
        <v>101.05000000000001</v>
      </c>
      <c r="GV30" s="134">
        <f t="shared" si="424"/>
        <v>3.8292242000000005</v>
      </c>
      <c r="GW30" s="134">
        <f t="shared" si="424"/>
        <v>41.81280000000001</v>
      </c>
      <c r="GX30" s="134">
        <f t="shared" si="424"/>
        <v>1.5027252480000004</v>
      </c>
      <c r="GY30" s="134">
        <f t="shared" si="424"/>
        <v>9.0200999999999993</v>
      </c>
      <c r="GZ30" s="134">
        <f t="shared" si="424"/>
        <v>0.32417661600000003</v>
      </c>
      <c r="HA30" s="134">
        <f t="shared" si="424"/>
        <v>5.3671000000000006</v>
      </c>
      <c r="HB30" s="134">
        <f t="shared" si="424"/>
        <v>0.19289013600000002</v>
      </c>
      <c r="HC30" s="134">
        <f t="shared" si="424"/>
        <v>56.2</v>
      </c>
      <c r="HD30" s="134">
        <f t="shared" si="424"/>
        <v>2.0197920000000007</v>
      </c>
      <c r="HE30" s="134">
        <f t="shared" si="424"/>
        <v>124.26288000000002</v>
      </c>
      <c r="HF30" s="134">
        <f t="shared" si="424"/>
        <v>4.3076558400000007</v>
      </c>
      <c r="HG30" s="134">
        <f t="shared" si="424"/>
        <v>26.806710000000002</v>
      </c>
      <c r="HH30" s="134">
        <f t="shared" si="424"/>
        <v>0.92927252999999999</v>
      </c>
      <c r="HI30" s="134">
        <f t="shared" si="424"/>
        <v>15.950410000000002</v>
      </c>
      <c r="HJ30" s="134">
        <f t="shared" si="424"/>
        <v>0.55293163000000001</v>
      </c>
      <c r="HK30" s="134">
        <f t="shared" si="424"/>
        <v>167.02</v>
      </c>
      <c r="HL30" s="134">
        <f t="shared" si="424"/>
        <v>5.7898600000000009</v>
      </c>
      <c r="HM30" s="134">
        <f t="shared" si="424"/>
        <v>83.647920000000028</v>
      </c>
      <c r="HN30" s="134">
        <f t="shared" si="424"/>
        <v>3.1762322736000006</v>
      </c>
      <c r="HO30" s="134">
        <f t="shared" si="424"/>
        <v>18.045014999999999</v>
      </c>
      <c r="HP30" s="134">
        <f t="shared" si="424"/>
        <v>0.68519526870000014</v>
      </c>
      <c r="HQ30" s="134">
        <f t="shared" si="424"/>
        <v>10.737064999999999</v>
      </c>
      <c r="HR30" s="134">
        <f t="shared" si="424"/>
        <v>0.4077018577</v>
      </c>
      <c r="HS30" s="134">
        <f t="shared" si="424"/>
        <v>112.43</v>
      </c>
      <c r="HT30" s="134">
        <f t="shared" si="424"/>
        <v>4.2691294000000006</v>
      </c>
      <c r="HU30" s="134">
        <f t="shared" si="424"/>
        <v>133.92000000000002</v>
      </c>
      <c r="HV30" s="134">
        <f t="shared" si="424"/>
        <v>6.5864831999999991</v>
      </c>
      <c r="HW30" s="134">
        <f t="shared" si="424"/>
        <v>28.890000000000004</v>
      </c>
      <c r="HX30" s="134">
        <f t="shared" si="424"/>
        <v>1.4208744</v>
      </c>
      <c r="HY30" s="134">
        <f t="shared" si="424"/>
        <v>17.190000000000001</v>
      </c>
      <c r="HZ30" s="134">
        <f t="shared" si="424"/>
        <v>0.84544240000000004</v>
      </c>
      <c r="IA30" s="134">
        <f t="shared" si="424"/>
        <v>180</v>
      </c>
      <c r="IB30" s="134">
        <f t="shared" si="424"/>
        <v>8.8528000000000002</v>
      </c>
      <c r="IC30" s="134">
        <f t="shared" si="424"/>
        <v>21.576000000000004</v>
      </c>
      <c r="ID30" s="134">
        <f t="shared" si="424"/>
        <v>1.0183872000000003</v>
      </c>
      <c r="IE30" s="134">
        <f t="shared" si="424"/>
        <v>4.6545000000000005</v>
      </c>
      <c r="IF30" s="134">
        <f t="shared" si="424"/>
        <v>0.21969240000000001</v>
      </c>
      <c r="IG30" s="134">
        <f t="shared" si="424"/>
        <v>2.7695000000000003</v>
      </c>
      <c r="IH30" s="134">
        <f t="shared" si="424"/>
        <v>0.13072040000000001</v>
      </c>
      <c r="II30" s="134">
        <f t="shared" si="424"/>
        <v>29</v>
      </c>
      <c r="IJ30" s="134">
        <f t="shared" si="424"/>
        <v>1.3688000000000002</v>
      </c>
      <c r="IK30" s="134">
        <f t="shared" si="424"/>
        <v>0</v>
      </c>
      <c r="IL30" s="134">
        <f t="shared" si="424"/>
        <v>0</v>
      </c>
      <c r="IM30" s="134">
        <f t="shared" si="424"/>
        <v>0</v>
      </c>
      <c r="IN30" s="134">
        <f t="shared" si="424"/>
        <v>0</v>
      </c>
      <c r="IO30" s="134">
        <f t="shared" si="424"/>
        <v>0</v>
      </c>
      <c r="IP30" s="134">
        <f t="shared" si="424"/>
        <v>0</v>
      </c>
      <c r="IQ30" s="134">
        <f t="shared" si="424"/>
        <v>0</v>
      </c>
      <c r="IR30" s="134">
        <f t="shared" si="424"/>
        <v>0</v>
      </c>
      <c r="IS30" s="134">
        <f t="shared" si="424"/>
        <v>1795.2433307039998</v>
      </c>
      <c r="IT30" s="134">
        <f t="shared" si="424"/>
        <v>71.49846641598721</v>
      </c>
      <c r="IU30" s="134">
        <f t="shared" si="424"/>
        <v>387.28031529300006</v>
      </c>
      <c r="IV30" s="134">
        <f t="shared" si="424"/>
        <v>15.4240643276424</v>
      </c>
      <c r="IW30" s="134">
        <f t="shared" si="424"/>
        <v>230.43782000300001</v>
      </c>
      <c r="IX30" s="134">
        <f t="shared" si="424"/>
        <v>9.1775585251704008</v>
      </c>
      <c r="IY30" s="134">
        <f t="shared" si="424"/>
        <v>2412.9614660000002</v>
      </c>
      <c r="IZ30" s="134">
        <f t="shared" si="424"/>
        <v>96.100089268800033</v>
      </c>
    </row>
    <row r="31" spans="1:260" s="183" customFormat="1" ht="21" customHeight="1" x14ac:dyDescent="0.3">
      <c r="A31" s="113" t="s">
        <v>21</v>
      </c>
      <c r="B31" s="114" t="s">
        <v>30</v>
      </c>
      <c r="C31" s="124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122"/>
      <c r="EU31" s="122"/>
      <c r="EV31" s="122"/>
      <c r="EW31" s="122"/>
      <c r="EX31" s="122"/>
      <c r="EY31" s="122"/>
      <c r="EZ31" s="122"/>
      <c r="FA31" s="122"/>
      <c r="FB31" s="122"/>
      <c r="FC31" s="122"/>
      <c r="FD31" s="122"/>
      <c r="FE31" s="122"/>
      <c r="FF31" s="122"/>
      <c r="FG31" s="122"/>
      <c r="FH31" s="122"/>
      <c r="FI31" s="122"/>
      <c r="FJ31" s="122"/>
      <c r="FK31" s="122"/>
      <c r="FL31" s="122"/>
      <c r="FM31" s="122"/>
      <c r="FN31" s="122"/>
      <c r="FO31" s="122"/>
      <c r="FP31" s="122"/>
      <c r="FQ31" s="122"/>
      <c r="FR31" s="122"/>
      <c r="FS31" s="122"/>
      <c r="FT31" s="122"/>
      <c r="FU31" s="122"/>
      <c r="FV31" s="122"/>
      <c r="FW31" s="122"/>
      <c r="FX31" s="122"/>
      <c r="FY31" s="122"/>
      <c r="FZ31" s="122"/>
      <c r="GA31" s="122"/>
      <c r="GB31" s="122"/>
      <c r="GC31" s="122"/>
      <c r="GD31" s="122"/>
      <c r="GE31" s="122"/>
      <c r="GF31" s="122"/>
      <c r="GG31" s="122"/>
      <c r="GH31" s="122"/>
      <c r="GI31" s="122"/>
      <c r="GJ31" s="122"/>
      <c r="GK31" s="122"/>
      <c r="GL31" s="122"/>
      <c r="GM31" s="122"/>
      <c r="GN31" s="122"/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2"/>
      <c r="HI31" s="122"/>
      <c r="HJ31" s="122"/>
      <c r="HK31" s="122"/>
      <c r="HL31" s="122"/>
      <c r="HM31" s="122"/>
      <c r="HN31" s="122"/>
      <c r="HO31" s="122"/>
      <c r="HP31" s="122"/>
      <c r="HQ31" s="122"/>
      <c r="HR31" s="122"/>
      <c r="HS31" s="122"/>
      <c r="HT31" s="122"/>
      <c r="HU31" s="122"/>
      <c r="HV31" s="122"/>
      <c r="HW31" s="122"/>
      <c r="HX31" s="122"/>
      <c r="HY31" s="122"/>
      <c r="HZ31" s="122"/>
      <c r="IA31" s="122"/>
      <c r="IB31" s="122"/>
      <c r="IC31" s="122"/>
      <c r="ID31" s="122"/>
      <c r="IE31" s="122"/>
      <c r="IF31" s="122"/>
      <c r="IG31" s="122"/>
      <c r="IH31" s="122"/>
      <c r="II31" s="122"/>
      <c r="IJ31" s="122"/>
      <c r="IK31" s="122"/>
      <c r="IL31" s="122"/>
      <c r="IM31" s="122"/>
      <c r="IN31" s="122"/>
      <c r="IO31" s="122"/>
      <c r="IP31" s="122"/>
      <c r="IQ31" s="122"/>
      <c r="IR31" s="122"/>
      <c r="IS31" s="122"/>
      <c r="IT31" s="122"/>
      <c r="IU31" s="122"/>
      <c r="IV31" s="122"/>
      <c r="IW31" s="122"/>
      <c r="IX31" s="122"/>
      <c r="IY31" s="122"/>
      <c r="IZ31" s="122"/>
    </row>
    <row r="32" spans="1:260" ht="25.8" customHeight="1" x14ac:dyDescent="0.3">
      <c r="A32" s="17">
        <v>1</v>
      </c>
      <c r="B32" s="11" t="s">
        <v>15</v>
      </c>
      <c r="C32" s="7" t="s">
        <v>16</v>
      </c>
      <c r="D32" s="62">
        <v>3.2800000000000003E-2</v>
      </c>
      <c r="E32" s="165">
        <v>3.95</v>
      </c>
      <c r="F32" s="32">
        <f t="shared" si="102"/>
        <v>0.12956000000000001</v>
      </c>
      <c r="G32" s="63">
        <v>0</v>
      </c>
      <c r="H32" s="32">
        <f t="shared" si="102"/>
        <v>0</v>
      </c>
      <c r="I32" s="175">
        <v>4.53</v>
      </c>
      <c r="J32" s="32">
        <f t="shared" ref="J32:J40" si="425">I32*$D32</f>
        <v>0.14858400000000002</v>
      </c>
      <c r="K32" s="97">
        <f t="shared" si="104"/>
        <v>8.48</v>
      </c>
      <c r="L32" s="97">
        <f t="shared" si="104"/>
        <v>0.27814400000000006</v>
      </c>
      <c r="M32" s="175">
        <v>13</v>
      </c>
      <c r="N32" s="32">
        <f t="shared" ref="N32:N40" si="426">M32*$D32</f>
        <v>0.42640000000000006</v>
      </c>
      <c r="O32" s="175">
        <v>6.8</v>
      </c>
      <c r="P32" s="32">
        <f t="shared" ref="P32:P40" si="427">O32*$D32</f>
        <v>0.22304000000000002</v>
      </c>
      <c r="Q32" s="175">
        <v>0</v>
      </c>
      <c r="R32" s="32">
        <f t="shared" ref="R32:R40" si="428">Q32*$D32</f>
        <v>0</v>
      </c>
      <c r="S32" s="97">
        <f t="shared" si="108"/>
        <v>19.8</v>
      </c>
      <c r="T32" s="97">
        <f t="shared" si="108"/>
        <v>0.64944000000000002</v>
      </c>
      <c r="U32" s="175">
        <v>17.2</v>
      </c>
      <c r="V32" s="32">
        <f t="shared" ref="V32:V40" si="429">U32*$D32</f>
        <v>0.56415999999999999</v>
      </c>
      <c r="W32" s="175">
        <v>8.6999999999999993</v>
      </c>
      <c r="X32" s="32">
        <f t="shared" ref="X32:X40" si="430">W32*$D32</f>
        <v>0.28536</v>
      </c>
      <c r="Y32" s="175">
        <v>2.2000000000000002</v>
      </c>
      <c r="Z32" s="32">
        <f t="shared" ref="Z32:Z40" si="431">Y32*$D32</f>
        <v>7.2160000000000016E-2</v>
      </c>
      <c r="AA32" s="97">
        <f t="shared" si="112"/>
        <v>28.099999999999998</v>
      </c>
      <c r="AB32" s="97">
        <f t="shared" si="112"/>
        <v>0.92168000000000005</v>
      </c>
      <c r="AC32" s="175">
        <v>8.8000000000000007</v>
      </c>
      <c r="AD32" s="32">
        <f t="shared" ref="AD32:AD40" si="432">AC32*$D32</f>
        <v>0.28864000000000006</v>
      </c>
      <c r="AE32" s="175">
        <v>2.2000000000000002</v>
      </c>
      <c r="AF32" s="32">
        <f t="shared" ref="AF32:AF40" si="433">AE32*$D32</f>
        <v>7.2160000000000016E-2</v>
      </c>
      <c r="AG32" s="175">
        <v>1</v>
      </c>
      <c r="AH32" s="32">
        <f t="shared" ref="AH32:AH40" si="434">AG32*$D32</f>
        <v>3.2800000000000003E-2</v>
      </c>
      <c r="AI32" s="97">
        <f t="shared" si="116"/>
        <v>12</v>
      </c>
      <c r="AJ32" s="97">
        <f t="shared" si="116"/>
        <v>0.39360000000000006</v>
      </c>
      <c r="AK32" s="176">
        <v>15.72</v>
      </c>
      <c r="AL32" s="32">
        <f t="shared" ref="AL32:AL40" si="435">AK32*$D32</f>
        <v>0.51561600000000007</v>
      </c>
      <c r="AM32" s="176">
        <v>0.7</v>
      </c>
      <c r="AN32" s="32">
        <f t="shared" ref="AN32:AN40" si="436">AM32*$D32</f>
        <v>2.2960000000000001E-2</v>
      </c>
      <c r="AO32" s="176">
        <v>0</v>
      </c>
      <c r="AP32" s="32">
        <f t="shared" ref="AP32:AP40" si="437">AO32*$D32</f>
        <v>0</v>
      </c>
      <c r="AQ32" s="97">
        <f t="shared" si="120"/>
        <v>16.420000000000002</v>
      </c>
      <c r="AR32" s="97">
        <f t="shared" si="120"/>
        <v>0.53857600000000005</v>
      </c>
      <c r="AS32" s="175">
        <v>43.16</v>
      </c>
      <c r="AT32" s="32">
        <f t="shared" ref="AT32:AT40" si="438">AS32*$D32</f>
        <v>1.415648</v>
      </c>
      <c r="AU32" s="175">
        <v>0.37</v>
      </c>
      <c r="AV32" s="32">
        <f t="shared" ref="AV32:AV40" si="439">AU32*$D32</f>
        <v>1.2136000000000001E-2</v>
      </c>
      <c r="AW32" s="175">
        <v>1</v>
      </c>
      <c r="AX32" s="32">
        <f t="shared" ref="AX32:AX40" si="440">AW32*$D32</f>
        <v>3.2800000000000003E-2</v>
      </c>
      <c r="AY32" s="97">
        <f t="shared" si="124"/>
        <v>44.529999999999994</v>
      </c>
      <c r="AZ32" s="97">
        <f t="shared" si="124"/>
        <v>1.4605839999999999</v>
      </c>
      <c r="BA32" s="175">
        <v>7</v>
      </c>
      <c r="BB32" s="32">
        <f t="shared" ref="BB32:BB40" si="441">BA32*$D32</f>
        <v>0.22960000000000003</v>
      </c>
      <c r="BC32" s="175">
        <v>0</v>
      </c>
      <c r="BD32" s="32">
        <f t="shared" ref="BD32:BD40" si="442">BC32*$D32</f>
        <v>0</v>
      </c>
      <c r="BE32" s="175">
        <v>0</v>
      </c>
      <c r="BF32" s="32">
        <f t="shared" ref="BF32:BF40" si="443">BE32*$D32</f>
        <v>0</v>
      </c>
      <c r="BG32" s="97">
        <f t="shared" si="128"/>
        <v>7</v>
      </c>
      <c r="BH32" s="97">
        <f t="shared" si="128"/>
        <v>0.22960000000000003</v>
      </c>
      <c r="BI32" s="175">
        <v>11.7</v>
      </c>
      <c r="BJ32" s="32">
        <f t="shared" ref="BJ32:BJ40" si="444">BI32*$D32</f>
        <v>0.38375999999999999</v>
      </c>
      <c r="BK32" s="175">
        <v>0</v>
      </c>
      <c r="BL32" s="32">
        <f t="shared" ref="BL32:BL40" si="445">BK32*$D32</f>
        <v>0</v>
      </c>
      <c r="BM32" s="175">
        <v>0</v>
      </c>
      <c r="BN32" s="32">
        <f t="shared" ref="BN32:BN40" si="446">BM32*$D32</f>
        <v>0</v>
      </c>
      <c r="BO32" s="97">
        <f t="shared" si="132"/>
        <v>11.7</v>
      </c>
      <c r="BP32" s="97">
        <f t="shared" si="132"/>
        <v>0.38375999999999999</v>
      </c>
      <c r="BQ32" s="175">
        <v>5.75</v>
      </c>
      <c r="BR32" s="32">
        <f t="shared" ref="BR32:BR40" si="447">BQ32*$D32</f>
        <v>0.18860000000000002</v>
      </c>
      <c r="BS32" s="175">
        <v>2.4</v>
      </c>
      <c r="BT32" s="32">
        <f t="shared" ref="BT32:BT40" si="448">BS32*$D32</f>
        <v>7.8719999999999998E-2</v>
      </c>
      <c r="BU32" s="175">
        <v>0</v>
      </c>
      <c r="BV32" s="32">
        <f t="shared" ref="BV32:BV40" si="449">BU32*$D32</f>
        <v>0</v>
      </c>
      <c r="BW32" s="97">
        <f t="shared" si="136"/>
        <v>8.15</v>
      </c>
      <c r="BX32" s="97">
        <f t="shared" si="136"/>
        <v>0.26732</v>
      </c>
      <c r="BY32" s="175">
        <v>6</v>
      </c>
      <c r="BZ32" s="32">
        <f t="shared" ref="BZ32:BZ40" si="450">BY32*$D32</f>
        <v>0.19680000000000003</v>
      </c>
      <c r="CA32" s="166"/>
      <c r="CB32" s="32">
        <f t="shared" ref="CB32:CB40" si="451">CA32*$D32</f>
        <v>0</v>
      </c>
      <c r="CC32" s="166"/>
      <c r="CD32" s="32">
        <f t="shared" ref="CD32:CD40" si="452">CC32*$D32</f>
        <v>0</v>
      </c>
      <c r="CE32" s="97">
        <f t="shared" si="140"/>
        <v>6</v>
      </c>
      <c r="CF32" s="97">
        <f t="shared" si="140"/>
        <v>0.19680000000000003</v>
      </c>
      <c r="CG32" s="175">
        <v>17.600000000000001</v>
      </c>
      <c r="CH32" s="32">
        <f t="shared" ref="CH32:CH40" si="453">CG32*$D32</f>
        <v>0.57728000000000013</v>
      </c>
      <c r="CI32" s="175">
        <v>0</v>
      </c>
      <c r="CJ32" s="32">
        <f t="shared" ref="CJ32:CJ40" si="454">CI32*$D32</f>
        <v>0</v>
      </c>
      <c r="CK32" s="175">
        <v>0.4</v>
      </c>
      <c r="CL32" s="32">
        <f t="shared" ref="CL32:CL40" si="455">CK32*$D32</f>
        <v>1.3120000000000001E-2</v>
      </c>
      <c r="CM32" s="97">
        <f t="shared" si="144"/>
        <v>18</v>
      </c>
      <c r="CN32" s="97">
        <f t="shared" si="144"/>
        <v>0.59040000000000015</v>
      </c>
      <c r="CO32" s="175">
        <v>55.7</v>
      </c>
      <c r="CP32" s="32">
        <f t="shared" ref="CP32:CP40" si="456">CO32*$D32</f>
        <v>1.8269600000000001</v>
      </c>
      <c r="CQ32" s="175">
        <v>1.6</v>
      </c>
      <c r="CR32" s="32">
        <f t="shared" ref="CR32:CR40" si="457">CQ32*$D32</f>
        <v>5.2480000000000006E-2</v>
      </c>
      <c r="CS32" s="175">
        <v>0.6</v>
      </c>
      <c r="CT32" s="32">
        <f t="shared" ref="CT32:CT40" si="458">CS32*$D32</f>
        <v>1.968E-2</v>
      </c>
      <c r="CU32" s="97">
        <f t="shared" si="148"/>
        <v>57.900000000000006</v>
      </c>
      <c r="CV32" s="97">
        <f t="shared" si="148"/>
        <v>1.8991200000000001</v>
      </c>
      <c r="CW32" s="175">
        <v>40.53</v>
      </c>
      <c r="CX32" s="32">
        <f t="shared" ref="CX32:CX40" si="459">CW32*$D32</f>
        <v>1.3293840000000001</v>
      </c>
      <c r="CY32" s="175">
        <v>0</v>
      </c>
      <c r="CZ32" s="32">
        <f t="shared" ref="CZ32:CZ40" si="460">CY32*$D32</f>
        <v>0</v>
      </c>
      <c r="DA32" s="175">
        <v>0</v>
      </c>
      <c r="DB32" s="32">
        <f t="shared" ref="DB32:DB40" si="461">DA32*$D32</f>
        <v>0</v>
      </c>
      <c r="DC32" s="97">
        <f t="shared" si="152"/>
        <v>40.53</v>
      </c>
      <c r="DD32" s="97">
        <f t="shared" si="152"/>
        <v>1.3293840000000001</v>
      </c>
      <c r="DE32" s="176">
        <v>10.4</v>
      </c>
      <c r="DF32" s="32">
        <f t="shared" ref="DF32:DF40" si="462">DE32*$D32</f>
        <v>0.34112000000000003</v>
      </c>
      <c r="DG32" s="176">
        <v>0</v>
      </c>
      <c r="DH32" s="32">
        <f t="shared" ref="DH32:DH40" si="463">DG32*$D32</f>
        <v>0</v>
      </c>
      <c r="DI32" s="176">
        <v>0.8</v>
      </c>
      <c r="DJ32" s="32">
        <f t="shared" ref="DJ32:DJ40" si="464">DI32*$D32</f>
        <v>2.6240000000000003E-2</v>
      </c>
      <c r="DK32" s="97">
        <f t="shared" si="156"/>
        <v>11.200000000000001</v>
      </c>
      <c r="DL32" s="97">
        <f t="shared" si="156"/>
        <v>0.36736000000000002</v>
      </c>
      <c r="DM32" s="175">
        <v>2.2000000000000002</v>
      </c>
      <c r="DN32" s="32">
        <f t="shared" ref="DN32:DN40" si="465">DM32*$D32</f>
        <v>7.2160000000000016E-2</v>
      </c>
      <c r="DO32" s="175">
        <v>0</v>
      </c>
      <c r="DP32" s="32">
        <f t="shared" ref="DP32:DP40" si="466">DO32*$D32</f>
        <v>0</v>
      </c>
      <c r="DQ32" s="175">
        <v>0</v>
      </c>
      <c r="DR32" s="32">
        <f t="shared" ref="DR32:DR40" si="467">DQ32*$D32</f>
        <v>0</v>
      </c>
      <c r="DS32" s="97">
        <f t="shared" si="160"/>
        <v>2.2000000000000002</v>
      </c>
      <c r="DT32" s="97">
        <f t="shared" si="160"/>
        <v>7.2160000000000016E-2</v>
      </c>
      <c r="DU32" s="175">
        <v>32.04</v>
      </c>
      <c r="DV32" s="32">
        <f t="shared" ref="DV32:DV40" si="468">DU32*$D32</f>
        <v>1.0509120000000001</v>
      </c>
      <c r="DW32" s="175">
        <v>2.7</v>
      </c>
      <c r="DX32" s="32">
        <f t="shared" ref="DX32:DX40" si="469">DW32*$D32</f>
        <v>8.8560000000000014E-2</v>
      </c>
      <c r="DY32" s="175">
        <v>5.5</v>
      </c>
      <c r="DZ32" s="32">
        <f t="shared" ref="DZ32:DZ40" si="470">DY32*$D32</f>
        <v>0.1804</v>
      </c>
      <c r="EA32" s="97">
        <f t="shared" si="164"/>
        <v>40.24</v>
      </c>
      <c r="EB32" s="97">
        <f t="shared" si="164"/>
        <v>1.3198720000000002</v>
      </c>
      <c r="EC32" s="175">
        <v>22.3</v>
      </c>
      <c r="ED32" s="32">
        <f t="shared" ref="ED32:ED40" si="471">EC32*$D32</f>
        <v>0.73144000000000009</v>
      </c>
      <c r="EE32" s="175">
        <v>6</v>
      </c>
      <c r="EF32" s="32">
        <f t="shared" ref="EF32:EF40" si="472">EE32*$D32</f>
        <v>0.19680000000000003</v>
      </c>
      <c r="EG32" s="175">
        <v>4.8</v>
      </c>
      <c r="EH32" s="32">
        <f t="shared" ref="EH32:EH40" si="473">EG32*$D32</f>
        <v>0.15744</v>
      </c>
      <c r="EI32" s="97">
        <f t="shared" si="168"/>
        <v>33.1</v>
      </c>
      <c r="EJ32" s="97">
        <f t="shared" si="168"/>
        <v>1.0856800000000002</v>
      </c>
      <c r="EK32" s="175">
        <v>22</v>
      </c>
      <c r="EL32" s="32">
        <f t="shared" ref="EL32:EL40" si="474">EK32*$D32</f>
        <v>0.72160000000000002</v>
      </c>
      <c r="EM32" s="175">
        <v>1.8</v>
      </c>
      <c r="EN32" s="32">
        <f t="shared" ref="EN32:EN40" si="475">EM32*$D32</f>
        <v>5.9040000000000009E-2</v>
      </c>
      <c r="EO32" s="175">
        <v>9.1999999999999993</v>
      </c>
      <c r="EP32" s="32">
        <f t="shared" ref="EP32:EP40" si="476">EO32*$D32</f>
        <v>0.30176000000000003</v>
      </c>
      <c r="EQ32" s="97">
        <f t="shared" si="172"/>
        <v>33</v>
      </c>
      <c r="ER32" s="97">
        <f t="shared" si="172"/>
        <v>1.0824</v>
      </c>
      <c r="ES32" s="175">
        <v>4.5</v>
      </c>
      <c r="ET32" s="32">
        <f t="shared" ref="ET32:ET40" si="477">ES32*$D32</f>
        <v>0.14760000000000001</v>
      </c>
      <c r="EU32" s="175">
        <v>0</v>
      </c>
      <c r="EV32" s="32">
        <f t="shared" ref="EV32:EV40" si="478">EU32*$D32</f>
        <v>0</v>
      </c>
      <c r="EW32" s="175">
        <v>0</v>
      </c>
      <c r="EX32" s="32">
        <f t="shared" ref="EX32:EX40" si="479">EW32*$D32</f>
        <v>0</v>
      </c>
      <c r="EY32" s="97">
        <f t="shared" si="176"/>
        <v>4.5</v>
      </c>
      <c r="EZ32" s="97">
        <f t="shared" si="176"/>
        <v>0.14760000000000001</v>
      </c>
      <c r="FA32" s="175"/>
      <c r="FB32" s="32">
        <f t="shared" ref="FB32:FB40" si="480">FA32*$D32</f>
        <v>0</v>
      </c>
      <c r="FC32" s="175"/>
      <c r="FD32" s="32">
        <f t="shared" ref="FD32:FD40" si="481">FC32*$D32</f>
        <v>0</v>
      </c>
      <c r="FE32" s="175"/>
      <c r="FF32" s="32">
        <f t="shared" ref="FF32:FF40" si="482">FE32*$D32</f>
        <v>0</v>
      </c>
      <c r="FG32" s="97">
        <f t="shared" si="180"/>
        <v>0</v>
      </c>
      <c r="FH32" s="97">
        <f t="shared" si="180"/>
        <v>0</v>
      </c>
      <c r="FI32" s="175">
        <v>13.4</v>
      </c>
      <c r="FJ32" s="32">
        <f t="shared" ref="FJ32:FJ40" si="483">FI32*$D32</f>
        <v>0.43952000000000002</v>
      </c>
      <c r="FK32" s="175">
        <v>1.2</v>
      </c>
      <c r="FL32" s="32">
        <f t="shared" ref="FL32:FL40" si="484">FK32*$D32</f>
        <v>3.9359999999999999E-2</v>
      </c>
      <c r="FM32" s="175">
        <v>0</v>
      </c>
      <c r="FN32" s="32">
        <f t="shared" ref="FN32:FN40" si="485">FM32*$D32</f>
        <v>0</v>
      </c>
      <c r="FO32" s="97">
        <f t="shared" si="184"/>
        <v>14.6</v>
      </c>
      <c r="FP32" s="97">
        <f t="shared" si="184"/>
        <v>0.47888000000000003</v>
      </c>
      <c r="FQ32" s="175">
        <v>7.6</v>
      </c>
      <c r="FR32" s="32">
        <f t="shared" ref="FR32:FR40" si="486">FQ32*$D32</f>
        <v>0.24928</v>
      </c>
      <c r="FS32" s="175">
        <v>0</v>
      </c>
      <c r="FT32" s="32">
        <f t="shared" ref="FT32:FT40" si="487">FS32*$D32</f>
        <v>0</v>
      </c>
      <c r="FU32" s="175">
        <v>0</v>
      </c>
      <c r="FV32" s="32">
        <f t="shared" ref="FV32:FV40" si="488">FU32*$D32</f>
        <v>0</v>
      </c>
      <c r="FW32" s="97">
        <f t="shared" si="188"/>
        <v>7.6</v>
      </c>
      <c r="FX32" s="97">
        <f t="shared" si="188"/>
        <v>0.24928</v>
      </c>
      <c r="FY32" s="175">
        <v>53</v>
      </c>
      <c r="FZ32" s="32">
        <f t="shared" ref="FZ32:FZ40" si="489">FY32*$D32</f>
        <v>1.7384000000000002</v>
      </c>
      <c r="GA32" s="175">
        <v>0</v>
      </c>
      <c r="GB32" s="32">
        <f t="shared" ref="GB32:GB40" si="490">GA32*$D32</f>
        <v>0</v>
      </c>
      <c r="GC32" s="175">
        <v>3.2</v>
      </c>
      <c r="GD32" s="32">
        <f t="shared" ref="GD32:GD40" si="491">GC32*$D32</f>
        <v>0.10496000000000001</v>
      </c>
      <c r="GE32" s="97">
        <f t="shared" si="192"/>
        <v>56.2</v>
      </c>
      <c r="GF32" s="97">
        <f t="shared" si="192"/>
        <v>1.8433600000000001</v>
      </c>
      <c r="GG32" s="177">
        <v>64.400000000000006</v>
      </c>
      <c r="GH32" s="32">
        <f t="shared" ref="GH32:GH40" si="492">GG32*$D32</f>
        <v>2.1123200000000004</v>
      </c>
      <c r="GI32" s="177">
        <v>7</v>
      </c>
      <c r="GJ32" s="32">
        <f t="shared" ref="GJ32:GJ40" si="493">GI32*$D32</f>
        <v>0.22960000000000003</v>
      </c>
      <c r="GK32" s="177">
        <v>16.399999999999999</v>
      </c>
      <c r="GL32" s="32">
        <f t="shared" ref="GL32:GL40" si="494">GK32*$D32</f>
        <v>0.53791999999999995</v>
      </c>
      <c r="GM32" s="97">
        <f t="shared" si="196"/>
        <v>87.800000000000011</v>
      </c>
      <c r="GN32" s="97">
        <f t="shared" si="196"/>
        <v>2.8798400000000006</v>
      </c>
      <c r="GO32" s="175">
        <v>53.94</v>
      </c>
      <c r="GP32" s="32">
        <f t="shared" ref="GP32:GP40" si="495">GO32*$D32</f>
        <v>1.7692320000000001</v>
      </c>
      <c r="GQ32" s="175">
        <v>3.3</v>
      </c>
      <c r="GR32" s="32">
        <f t="shared" ref="GR32:GR40" si="496">GQ32*$D32</f>
        <v>0.10824</v>
      </c>
      <c r="GS32" s="175">
        <v>4.2300000000000004</v>
      </c>
      <c r="GT32" s="32">
        <f t="shared" ref="GT32:GT40" si="497">GS32*$D32</f>
        <v>0.13874400000000003</v>
      </c>
      <c r="GU32" s="97">
        <f t="shared" si="200"/>
        <v>61.47</v>
      </c>
      <c r="GV32" s="97">
        <f t="shared" si="200"/>
        <v>2.016216</v>
      </c>
      <c r="GW32" s="175">
        <v>33.380000000000003</v>
      </c>
      <c r="GX32" s="32">
        <f t="shared" ref="GX32:GX40" si="498">GW32*$D32</f>
        <v>1.0948640000000003</v>
      </c>
      <c r="GY32" s="175">
        <v>7.4</v>
      </c>
      <c r="GZ32" s="32">
        <f t="shared" ref="GZ32:GZ40" si="499">GY32*$D32</f>
        <v>0.24272000000000002</v>
      </c>
      <c r="HA32" s="175">
        <v>4</v>
      </c>
      <c r="HB32" s="32">
        <f t="shared" ref="HB32:HB40" si="500">HA32*$D32</f>
        <v>0.13120000000000001</v>
      </c>
      <c r="HC32" s="97">
        <f t="shared" si="204"/>
        <v>44.78</v>
      </c>
      <c r="HD32" s="97">
        <f t="shared" si="204"/>
        <v>1.4687840000000003</v>
      </c>
      <c r="HE32" s="175">
        <v>37.900000000000006</v>
      </c>
      <c r="HF32" s="32">
        <f t="shared" ref="HF32:HF40" si="501">HE32*$D32</f>
        <v>1.2431200000000002</v>
      </c>
      <c r="HG32" s="175">
        <v>13.6</v>
      </c>
      <c r="HH32" s="32">
        <f t="shared" ref="HH32:HH40" si="502">HG32*$D32</f>
        <v>0.44608000000000003</v>
      </c>
      <c r="HI32" s="175">
        <v>10.5</v>
      </c>
      <c r="HJ32" s="32">
        <f t="shared" ref="HJ32:HJ40" si="503">HI32*$D32</f>
        <v>0.34440000000000004</v>
      </c>
      <c r="HK32" s="97">
        <f t="shared" si="208"/>
        <v>62.000000000000007</v>
      </c>
      <c r="HL32" s="97">
        <f t="shared" si="208"/>
        <v>2.0336000000000003</v>
      </c>
      <c r="HM32" s="175">
        <v>109.38999999999999</v>
      </c>
      <c r="HN32" s="32">
        <f t="shared" ref="HN32:HN40" si="504">HM32*$D32</f>
        <v>3.5879919999999998</v>
      </c>
      <c r="HO32" s="175">
        <v>11.7</v>
      </c>
      <c r="HP32" s="32">
        <f t="shared" ref="HP32:HP40" si="505">HO32*$D32</f>
        <v>0.38375999999999999</v>
      </c>
      <c r="HQ32" s="175">
        <v>17.990000000000002</v>
      </c>
      <c r="HR32" s="32">
        <f t="shared" ref="HR32:HR40" si="506">HQ32*$D32</f>
        <v>0.59007200000000015</v>
      </c>
      <c r="HS32" s="97">
        <f t="shared" si="212"/>
        <v>139.07999999999998</v>
      </c>
      <c r="HT32" s="97">
        <f t="shared" si="212"/>
        <v>4.5618239999999997</v>
      </c>
      <c r="HU32" s="175">
        <v>49.8</v>
      </c>
      <c r="HV32" s="32">
        <f t="shared" ref="HV32:HV40" si="507">HU32*$D32</f>
        <v>1.63344</v>
      </c>
      <c r="HW32" s="175">
        <v>0.8</v>
      </c>
      <c r="HX32" s="32">
        <f t="shared" ref="HX32:HX40" si="508">HW32*$D32</f>
        <v>2.6240000000000003E-2</v>
      </c>
      <c r="HY32" s="175">
        <v>0</v>
      </c>
      <c r="HZ32" s="32">
        <f t="shared" ref="HZ32:HZ40" si="509">HY32*$D32</f>
        <v>0</v>
      </c>
      <c r="IA32" s="97">
        <f t="shared" si="216"/>
        <v>50.599999999999994</v>
      </c>
      <c r="IB32" s="97">
        <f t="shared" si="216"/>
        <v>1.65968</v>
      </c>
      <c r="IC32" s="175">
        <v>3.74</v>
      </c>
      <c r="ID32" s="32">
        <f t="shared" ref="ID32:ID40" si="510">IC32*$D32</f>
        <v>0.12267200000000002</v>
      </c>
      <c r="IE32" s="166"/>
      <c r="IF32" s="32">
        <f t="shared" ref="IF32:IF40" si="511">IE32*$D32</f>
        <v>0</v>
      </c>
      <c r="IG32" s="166"/>
      <c r="IH32" s="32">
        <f t="shared" ref="IH32:IH40" si="512">IG32*$D32</f>
        <v>0</v>
      </c>
      <c r="II32" s="97">
        <f t="shared" si="220"/>
        <v>3.74</v>
      </c>
      <c r="IJ32" s="97">
        <f t="shared" si="220"/>
        <v>0.12267200000000002</v>
      </c>
      <c r="IK32" s="103"/>
      <c r="IL32" s="32">
        <f t="shared" ref="IL32:IL40" si="513">IK32*$D32</f>
        <v>0</v>
      </c>
      <c r="IM32" s="103"/>
      <c r="IN32" s="32">
        <f t="shared" ref="IN32:IN40" si="514">IM32*$D32</f>
        <v>0</v>
      </c>
      <c r="IO32" s="103"/>
      <c r="IP32" s="32">
        <f t="shared" ref="IP32:IP40" si="515">IO32*$D32</f>
        <v>0</v>
      </c>
      <c r="IQ32" s="97">
        <f t="shared" si="224"/>
        <v>0</v>
      </c>
      <c r="IR32" s="97">
        <f t="shared" si="224"/>
        <v>0</v>
      </c>
      <c r="IS32" s="100">
        <f t="shared" si="225"/>
        <v>766.1</v>
      </c>
      <c r="IT32" s="100">
        <f t="shared" si="225"/>
        <v>25.128080000000004</v>
      </c>
      <c r="IU32" s="100">
        <f t="shared" si="225"/>
        <v>78.27</v>
      </c>
      <c r="IV32" s="100">
        <f t="shared" si="225"/>
        <v>2.5672560000000004</v>
      </c>
      <c r="IW32" s="100">
        <f t="shared" si="225"/>
        <v>86.35</v>
      </c>
      <c r="IX32" s="100">
        <f t="shared" si="225"/>
        <v>2.8322799999999999</v>
      </c>
      <c r="IY32" s="100">
        <f t="shared" si="225"/>
        <v>930.72000000000014</v>
      </c>
      <c r="IZ32" s="100">
        <f t="shared" si="225"/>
        <v>30.527616000000002</v>
      </c>
    </row>
    <row r="33" spans="1:260" ht="29.4" customHeight="1" x14ac:dyDescent="0.3">
      <c r="A33" s="17">
        <v>2</v>
      </c>
      <c r="B33" s="11" t="s">
        <v>23</v>
      </c>
      <c r="C33" s="7" t="s">
        <v>16</v>
      </c>
      <c r="D33" s="62">
        <v>3.2000000000000001E-2</v>
      </c>
      <c r="E33" s="165"/>
      <c r="F33" s="32">
        <f t="shared" si="102"/>
        <v>0</v>
      </c>
      <c r="G33" s="63"/>
      <c r="H33" s="32">
        <f t="shared" si="102"/>
        <v>0</v>
      </c>
      <c r="I33" s="175"/>
      <c r="J33" s="32">
        <f t="shared" si="425"/>
        <v>0</v>
      </c>
      <c r="K33" s="97">
        <f t="shared" si="104"/>
        <v>0</v>
      </c>
      <c r="L33" s="97">
        <f t="shared" si="104"/>
        <v>0</v>
      </c>
      <c r="M33" s="175">
        <v>7.1</v>
      </c>
      <c r="N33" s="32">
        <f t="shared" si="426"/>
        <v>0.22719999999999999</v>
      </c>
      <c r="O33" s="175">
        <v>0</v>
      </c>
      <c r="P33" s="32">
        <f t="shared" si="427"/>
        <v>0</v>
      </c>
      <c r="Q33" s="175">
        <v>0</v>
      </c>
      <c r="R33" s="32">
        <f t="shared" si="428"/>
        <v>0</v>
      </c>
      <c r="S33" s="97">
        <f t="shared" si="108"/>
        <v>7.1</v>
      </c>
      <c r="T33" s="97">
        <f t="shared" si="108"/>
        <v>0.22719999999999999</v>
      </c>
      <c r="U33" s="175"/>
      <c r="V33" s="32">
        <f t="shared" si="429"/>
        <v>0</v>
      </c>
      <c r="W33" s="175"/>
      <c r="X33" s="32">
        <f t="shared" si="430"/>
        <v>0</v>
      </c>
      <c r="Y33" s="175"/>
      <c r="Z33" s="32">
        <f t="shared" si="431"/>
        <v>0</v>
      </c>
      <c r="AA33" s="97">
        <f t="shared" si="112"/>
        <v>0</v>
      </c>
      <c r="AB33" s="97">
        <f t="shared" si="112"/>
        <v>0</v>
      </c>
      <c r="AC33" s="175"/>
      <c r="AD33" s="32">
        <f t="shared" si="432"/>
        <v>0</v>
      </c>
      <c r="AE33" s="175"/>
      <c r="AF33" s="32">
        <f t="shared" si="433"/>
        <v>0</v>
      </c>
      <c r="AG33" s="175"/>
      <c r="AH33" s="32">
        <f t="shared" si="434"/>
        <v>0</v>
      </c>
      <c r="AI33" s="97">
        <f t="shared" si="116"/>
        <v>0</v>
      </c>
      <c r="AJ33" s="97">
        <f t="shared" si="116"/>
        <v>0</v>
      </c>
      <c r="AK33" s="176"/>
      <c r="AL33" s="32">
        <f t="shared" si="435"/>
        <v>0</v>
      </c>
      <c r="AM33" s="176"/>
      <c r="AN33" s="32">
        <f t="shared" si="436"/>
        <v>0</v>
      </c>
      <c r="AO33" s="176"/>
      <c r="AP33" s="32">
        <f t="shared" si="437"/>
        <v>0</v>
      </c>
      <c r="AQ33" s="97">
        <f t="shared" si="120"/>
        <v>0</v>
      </c>
      <c r="AR33" s="97">
        <f t="shared" si="120"/>
        <v>0</v>
      </c>
      <c r="AS33" s="175"/>
      <c r="AT33" s="32">
        <f t="shared" si="438"/>
        <v>0</v>
      </c>
      <c r="AU33" s="175"/>
      <c r="AV33" s="32">
        <f t="shared" si="439"/>
        <v>0</v>
      </c>
      <c r="AW33" s="175"/>
      <c r="AX33" s="32">
        <f t="shared" si="440"/>
        <v>0</v>
      </c>
      <c r="AY33" s="97">
        <f t="shared" si="124"/>
        <v>0</v>
      </c>
      <c r="AZ33" s="97">
        <f t="shared" si="124"/>
        <v>0</v>
      </c>
      <c r="BA33" s="175">
        <v>7.1000000000000005</v>
      </c>
      <c r="BB33" s="32">
        <f t="shared" si="441"/>
        <v>0.22720000000000001</v>
      </c>
      <c r="BC33" s="175">
        <v>2.2000000000000002</v>
      </c>
      <c r="BD33" s="32">
        <f t="shared" si="442"/>
        <v>7.0400000000000004E-2</v>
      </c>
      <c r="BE33" s="175">
        <v>0</v>
      </c>
      <c r="BF33" s="32">
        <f t="shared" si="443"/>
        <v>0</v>
      </c>
      <c r="BG33" s="97">
        <f t="shared" si="128"/>
        <v>9.3000000000000007</v>
      </c>
      <c r="BH33" s="97">
        <f t="shared" si="128"/>
        <v>0.29760000000000003</v>
      </c>
      <c r="BI33" s="175"/>
      <c r="BJ33" s="32">
        <f t="shared" si="444"/>
        <v>0</v>
      </c>
      <c r="BK33" s="175"/>
      <c r="BL33" s="32">
        <f t="shared" si="445"/>
        <v>0</v>
      </c>
      <c r="BM33" s="175"/>
      <c r="BN33" s="32">
        <f t="shared" si="446"/>
        <v>0</v>
      </c>
      <c r="BO33" s="97">
        <f t="shared" si="132"/>
        <v>0</v>
      </c>
      <c r="BP33" s="97">
        <f t="shared" si="132"/>
        <v>0</v>
      </c>
      <c r="BQ33" s="175"/>
      <c r="BR33" s="32">
        <f t="shared" si="447"/>
        <v>0</v>
      </c>
      <c r="BS33" s="175"/>
      <c r="BT33" s="32">
        <f t="shared" si="448"/>
        <v>0</v>
      </c>
      <c r="BU33" s="175"/>
      <c r="BV33" s="32">
        <f t="shared" si="449"/>
        <v>0</v>
      </c>
      <c r="BW33" s="97">
        <f t="shared" si="136"/>
        <v>0</v>
      </c>
      <c r="BX33" s="97">
        <f t="shared" si="136"/>
        <v>0</v>
      </c>
      <c r="BY33" s="175"/>
      <c r="BZ33" s="32">
        <f t="shared" si="450"/>
        <v>0</v>
      </c>
      <c r="CA33" s="166"/>
      <c r="CB33" s="32">
        <f t="shared" si="451"/>
        <v>0</v>
      </c>
      <c r="CC33" s="166"/>
      <c r="CD33" s="32">
        <f t="shared" si="452"/>
        <v>0</v>
      </c>
      <c r="CE33" s="97">
        <f t="shared" si="140"/>
        <v>0</v>
      </c>
      <c r="CF33" s="97">
        <f t="shared" si="140"/>
        <v>0</v>
      </c>
      <c r="CG33" s="175"/>
      <c r="CH33" s="32">
        <f t="shared" si="453"/>
        <v>0</v>
      </c>
      <c r="CI33" s="175"/>
      <c r="CJ33" s="32">
        <f t="shared" si="454"/>
        <v>0</v>
      </c>
      <c r="CK33" s="175"/>
      <c r="CL33" s="32">
        <f t="shared" si="455"/>
        <v>0</v>
      </c>
      <c r="CM33" s="97">
        <f t="shared" si="144"/>
        <v>0</v>
      </c>
      <c r="CN33" s="97">
        <f t="shared" si="144"/>
        <v>0</v>
      </c>
      <c r="CO33" s="175"/>
      <c r="CP33" s="32">
        <f t="shared" si="456"/>
        <v>0</v>
      </c>
      <c r="CQ33" s="175"/>
      <c r="CR33" s="32">
        <f t="shared" si="457"/>
        <v>0</v>
      </c>
      <c r="CS33" s="175"/>
      <c r="CT33" s="32">
        <f t="shared" si="458"/>
        <v>0</v>
      </c>
      <c r="CU33" s="97">
        <f t="shared" si="148"/>
        <v>0</v>
      </c>
      <c r="CV33" s="97">
        <f t="shared" si="148"/>
        <v>0</v>
      </c>
      <c r="CW33" s="175">
        <v>18.96</v>
      </c>
      <c r="CX33" s="32">
        <f t="shared" si="459"/>
        <v>0.60672000000000004</v>
      </c>
      <c r="CY33" s="175">
        <v>1.2</v>
      </c>
      <c r="CZ33" s="32">
        <f t="shared" si="460"/>
        <v>3.8399999999999997E-2</v>
      </c>
      <c r="DA33" s="175">
        <v>0</v>
      </c>
      <c r="DB33" s="32">
        <f t="shared" si="461"/>
        <v>0</v>
      </c>
      <c r="DC33" s="97">
        <f t="shared" si="152"/>
        <v>20.16</v>
      </c>
      <c r="DD33" s="97">
        <f t="shared" si="152"/>
        <v>0.64512000000000003</v>
      </c>
      <c r="DE33" s="176">
        <v>2.92</v>
      </c>
      <c r="DF33" s="32">
        <f t="shared" si="462"/>
        <v>9.3439999999999995E-2</v>
      </c>
      <c r="DG33" s="176">
        <v>0</v>
      </c>
      <c r="DH33" s="32">
        <f t="shared" si="463"/>
        <v>0</v>
      </c>
      <c r="DI33" s="176">
        <v>0</v>
      </c>
      <c r="DJ33" s="32">
        <f t="shared" si="464"/>
        <v>0</v>
      </c>
      <c r="DK33" s="97">
        <f t="shared" si="156"/>
        <v>2.92</v>
      </c>
      <c r="DL33" s="97">
        <f t="shared" si="156"/>
        <v>9.3439999999999995E-2</v>
      </c>
      <c r="DM33" s="175"/>
      <c r="DN33" s="32">
        <f t="shared" si="465"/>
        <v>0</v>
      </c>
      <c r="DO33" s="175"/>
      <c r="DP33" s="32">
        <f t="shared" si="466"/>
        <v>0</v>
      </c>
      <c r="DQ33" s="175"/>
      <c r="DR33" s="32">
        <f t="shared" si="467"/>
        <v>0</v>
      </c>
      <c r="DS33" s="97">
        <f t="shared" si="160"/>
        <v>0</v>
      </c>
      <c r="DT33" s="97">
        <f t="shared" si="160"/>
        <v>0</v>
      </c>
      <c r="DU33" s="175"/>
      <c r="DV33" s="32">
        <f t="shared" si="468"/>
        <v>0</v>
      </c>
      <c r="DW33" s="175"/>
      <c r="DX33" s="32">
        <f t="shared" si="469"/>
        <v>0</v>
      </c>
      <c r="DY33" s="175"/>
      <c r="DZ33" s="32">
        <f t="shared" si="470"/>
        <v>0</v>
      </c>
      <c r="EA33" s="97">
        <f t="shared" si="164"/>
        <v>0</v>
      </c>
      <c r="EB33" s="97">
        <f t="shared" si="164"/>
        <v>0</v>
      </c>
      <c r="EC33" s="175"/>
      <c r="ED33" s="32">
        <f t="shared" si="471"/>
        <v>0</v>
      </c>
      <c r="EE33" s="175"/>
      <c r="EF33" s="32">
        <f t="shared" si="472"/>
        <v>0</v>
      </c>
      <c r="EG33" s="175"/>
      <c r="EH33" s="32">
        <f t="shared" si="473"/>
        <v>0</v>
      </c>
      <c r="EI33" s="97">
        <f t="shared" si="168"/>
        <v>0</v>
      </c>
      <c r="EJ33" s="97">
        <f t="shared" si="168"/>
        <v>0</v>
      </c>
      <c r="EK33" s="175"/>
      <c r="EL33" s="32">
        <f t="shared" si="474"/>
        <v>0</v>
      </c>
      <c r="EM33" s="175"/>
      <c r="EN33" s="32">
        <f t="shared" si="475"/>
        <v>0</v>
      </c>
      <c r="EO33" s="175"/>
      <c r="EP33" s="32">
        <f t="shared" si="476"/>
        <v>0</v>
      </c>
      <c r="EQ33" s="97">
        <f t="shared" si="172"/>
        <v>0</v>
      </c>
      <c r="ER33" s="97">
        <f t="shared" si="172"/>
        <v>0</v>
      </c>
      <c r="ES33" s="175"/>
      <c r="ET33" s="32">
        <f t="shared" si="477"/>
        <v>0</v>
      </c>
      <c r="EU33" s="175"/>
      <c r="EV33" s="32">
        <f t="shared" si="478"/>
        <v>0</v>
      </c>
      <c r="EW33" s="175"/>
      <c r="EX33" s="32">
        <f t="shared" si="479"/>
        <v>0</v>
      </c>
      <c r="EY33" s="97">
        <f t="shared" si="176"/>
        <v>0</v>
      </c>
      <c r="EZ33" s="97">
        <f t="shared" si="176"/>
        <v>0</v>
      </c>
      <c r="FA33" s="175"/>
      <c r="FB33" s="32">
        <f t="shared" si="480"/>
        <v>0</v>
      </c>
      <c r="FC33" s="175"/>
      <c r="FD33" s="32">
        <f t="shared" si="481"/>
        <v>0</v>
      </c>
      <c r="FE33" s="175"/>
      <c r="FF33" s="32">
        <f t="shared" si="482"/>
        <v>0</v>
      </c>
      <c r="FG33" s="97">
        <f t="shared" si="180"/>
        <v>0</v>
      </c>
      <c r="FH33" s="97">
        <f t="shared" si="180"/>
        <v>0</v>
      </c>
      <c r="FI33" s="175">
        <v>201.2</v>
      </c>
      <c r="FJ33" s="32">
        <f t="shared" si="483"/>
        <v>6.4383999999999997</v>
      </c>
      <c r="FK33" s="175">
        <v>2</v>
      </c>
      <c r="FL33" s="32">
        <f t="shared" si="484"/>
        <v>6.4000000000000001E-2</v>
      </c>
      <c r="FM33" s="175">
        <v>0.8</v>
      </c>
      <c r="FN33" s="32">
        <f t="shared" si="485"/>
        <v>2.5600000000000001E-2</v>
      </c>
      <c r="FO33" s="97">
        <f t="shared" si="184"/>
        <v>204</v>
      </c>
      <c r="FP33" s="97">
        <f t="shared" si="184"/>
        <v>6.5279999999999996</v>
      </c>
      <c r="FQ33" s="175">
        <v>9</v>
      </c>
      <c r="FR33" s="32">
        <f t="shared" si="486"/>
        <v>0.28800000000000003</v>
      </c>
      <c r="FS33" s="175">
        <v>0</v>
      </c>
      <c r="FT33" s="32">
        <f t="shared" si="487"/>
        <v>0</v>
      </c>
      <c r="FU33" s="175">
        <v>0</v>
      </c>
      <c r="FV33" s="32">
        <f t="shared" si="488"/>
        <v>0</v>
      </c>
      <c r="FW33" s="97">
        <f t="shared" si="188"/>
        <v>9</v>
      </c>
      <c r="FX33" s="97">
        <f t="shared" si="188"/>
        <v>0.28800000000000003</v>
      </c>
      <c r="FY33" s="175">
        <v>4.4000000000000004</v>
      </c>
      <c r="FZ33" s="32">
        <f t="shared" si="489"/>
        <v>0.14080000000000001</v>
      </c>
      <c r="GA33" s="175">
        <v>0</v>
      </c>
      <c r="GB33" s="32">
        <f t="shared" si="490"/>
        <v>0</v>
      </c>
      <c r="GC33" s="175">
        <v>0</v>
      </c>
      <c r="GD33" s="32">
        <f t="shared" si="491"/>
        <v>0</v>
      </c>
      <c r="GE33" s="97">
        <f t="shared" si="192"/>
        <v>4.4000000000000004</v>
      </c>
      <c r="GF33" s="97">
        <f t="shared" si="192"/>
        <v>0.14080000000000001</v>
      </c>
      <c r="GG33" s="177">
        <v>73</v>
      </c>
      <c r="GH33" s="32">
        <f t="shared" si="492"/>
        <v>2.3359999999999999</v>
      </c>
      <c r="GI33" s="177">
        <v>3.2</v>
      </c>
      <c r="GJ33" s="32">
        <f t="shared" si="493"/>
        <v>0.1024</v>
      </c>
      <c r="GK33" s="177">
        <v>0</v>
      </c>
      <c r="GL33" s="32">
        <f t="shared" si="494"/>
        <v>0</v>
      </c>
      <c r="GM33" s="97">
        <f t="shared" si="196"/>
        <v>76.2</v>
      </c>
      <c r="GN33" s="97">
        <f t="shared" si="196"/>
        <v>2.4383999999999997</v>
      </c>
      <c r="GO33" s="175"/>
      <c r="GP33" s="32">
        <f t="shared" si="495"/>
        <v>0</v>
      </c>
      <c r="GQ33" s="175"/>
      <c r="GR33" s="32">
        <f t="shared" si="496"/>
        <v>0</v>
      </c>
      <c r="GS33" s="175"/>
      <c r="GT33" s="32">
        <f t="shared" si="497"/>
        <v>0</v>
      </c>
      <c r="GU33" s="97">
        <f t="shared" si="200"/>
        <v>0</v>
      </c>
      <c r="GV33" s="97">
        <f t="shared" si="200"/>
        <v>0</v>
      </c>
      <c r="GW33" s="175">
        <v>46.06</v>
      </c>
      <c r="GX33" s="32">
        <f t="shared" si="498"/>
        <v>1.4739200000000001</v>
      </c>
      <c r="GY33" s="175"/>
      <c r="GZ33" s="32">
        <f t="shared" si="499"/>
        <v>0</v>
      </c>
      <c r="HA33" s="175"/>
      <c r="HB33" s="32">
        <f t="shared" si="500"/>
        <v>0</v>
      </c>
      <c r="HC33" s="97">
        <f t="shared" si="204"/>
        <v>46.06</v>
      </c>
      <c r="HD33" s="97">
        <f t="shared" si="204"/>
        <v>1.4739200000000001</v>
      </c>
      <c r="HE33" s="175">
        <v>79.489999999999995</v>
      </c>
      <c r="HF33" s="32">
        <f t="shared" si="501"/>
        <v>2.5436799999999997</v>
      </c>
      <c r="HG33" s="175">
        <v>20.5</v>
      </c>
      <c r="HH33" s="32">
        <f t="shared" si="502"/>
        <v>0.65600000000000003</v>
      </c>
      <c r="HI33" s="175">
        <v>0</v>
      </c>
      <c r="HJ33" s="32">
        <f t="shared" si="503"/>
        <v>0</v>
      </c>
      <c r="HK33" s="97">
        <f t="shared" si="208"/>
        <v>99.99</v>
      </c>
      <c r="HL33" s="97">
        <f t="shared" si="208"/>
        <v>3.1996799999999999</v>
      </c>
      <c r="HM33" s="175">
        <v>0</v>
      </c>
      <c r="HN33" s="32">
        <f t="shared" si="504"/>
        <v>0</v>
      </c>
      <c r="HO33" s="175"/>
      <c r="HP33" s="32">
        <f t="shared" si="505"/>
        <v>0</v>
      </c>
      <c r="HQ33" s="175"/>
      <c r="HR33" s="32">
        <f t="shared" si="506"/>
        <v>0</v>
      </c>
      <c r="HS33" s="97">
        <f t="shared" si="212"/>
        <v>0</v>
      </c>
      <c r="HT33" s="97">
        <f t="shared" si="212"/>
        <v>0</v>
      </c>
      <c r="HU33" s="175">
        <v>8.3000000000000007</v>
      </c>
      <c r="HV33" s="32">
        <f t="shared" si="507"/>
        <v>0.2656</v>
      </c>
      <c r="HW33" s="175">
        <v>0</v>
      </c>
      <c r="HX33" s="32">
        <f t="shared" si="508"/>
        <v>0</v>
      </c>
      <c r="HY33" s="175">
        <v>0</v>
      </c>
      <c r="HZ33" s="32">
        <f t="shared" si="509"/>
        <v>0</v>
      </c>
      <c r="IA33" s="97">
        <f t="shared" si="216"/>
        <v>8.3000000000000007</v>
      </c>
      <c r="IB33" s="97">
        <f t="shared" si="216"/>
        <v>0.2656</v>
      </c>
      <c r="IC33" s="175"/>
      <c r="ID33" s="32">
        <f t="shared" si="510"/>
        <v>0</v>
      </c>
      <c r="IE33" s="166"/>
      <c r="IF33" s="32">
        <f t="shared" si="511"/>
        <v>0</v>
      </c>
      <c r="IG33" s="166"/>
      <c r="IH33" s="32">
        <f t="shared" si="512"/>
        <v>0</v>
      </c>
      <c r="II33" s="97">
        <f t="shared" si="220"/>
        <v>0</v>
      </c>
      <c r="IJ33" s="97">
        <f t="shared" si="220"/>
        <v>0</v>
      </c>
      <c r="IK33" s="103"/>
      <c r="IL33" s="32">
        <f t="shared" si="513"/>
        <v>0</v>
      </c>
      <c r="IM33" s="103"/>
      <c r="IN33" s="32">
        <f t="shared" si="514"/>
        <v>0</v>
      </c>
      <c r="IO33" s="103"/>
      <c r="IP33" s="32">
        <f t="shared" si="515"/>
        <v>0</v>
      </c>
      <c r="IQ33" s="97">
        <f t="shared" si="224"/>
        <v>0</v>
      </c>
      <c r="IR33" s="97">
        <f t="shared" si="224"/>
        <v>0</v>
      </c>
      <c r="IS33" s="100">
        <f t="shared" si="225"/>
        <v>457.53</v>
      </c>
      <c r="IT33" s="100">
        <f t="shared" si="225"/>
        <v>14.64096</v>
      </c>
      <c r="IU33" s="100">
        <f t="shared" si="225"/>
        <v>29.1</v>
      </c>
      <c r="IV33" s="100">
        <f t="shared" si="225"/>
        <v>0.93120000000000003</v>
      </c>
      <c r="IW33" s="100">
        <f t="shared" si="225"/>
        <v>0.8</v>
      </c>
      <c r="IX33" s="100">
        <f t="shared" si="225"/>
        <v>2.5600000000000001E-2</v>
      </c>
      <c r="IY33" s="100">
        <f t="shared" si="225"/>
        <v>487.43</v>
      </c>
      <c r="IZ33" s="100">
        <f t="shared" si="225"/>
        <v>15.597759999999997</v>
      </c>
    </row>
    <row r="34" spans="1:260" ht="21" customHeight="1" x14ac:dyDescent="0.3">
      <c r="A34" s="17">
        <v>3</v>
      </c>
      <c r="B34" s="11" t="s">
        <v>24</v>
      </c>
      <c r="C34" s="7" t="s">
        <v>16</v>
      </c>
      <c r="D34" s="62">
        <v>3.2000000000000001E-2</v>
      </c>
      <c r="E34" s="165">
        <v>3.4</v>
      </c>
      <c r="F34" s="32">
        <f t="shared" si="102"/>
        <v>0.10879999999999999</v>
      </c>
      <c r="G34" s="63">
        <v>0</v>
      </c>
      <c r="H34" s="32">
        <f t="shared" si="102"/>
        <v>0</v>
      </c>
      <c r="I34" s="175">
        <v>0.4</v>
      </c>
      <c r="J34" s="32">
        <f t="shared" si="425"/>
        <v>1.2800000000000001E-2</v>
      </c>
      <c r="K34" s="97">
        <f t="shared" si="104"/>
        <v>3.8</v>
      </c>
      <c r="L34" s="97">
        <f t="shared" si="104"/>
        <v>0.1216</v>
      </c>
      <c r="M34" s="175">
        <v>5.6</v>
      </c>
      <c r="N34" s="32">
        <f t="shared" si="426"/>
        <v>0.1792</v>
      </c>
      <c r="O34" s="175">
        <v>0.4</v>
      </c>
      <c r="P34" s="32">
        <f t="shared" si="427"/>
        <v>1.2800000000000001E-2</v>
      </c>
      <c r="Q34" s="175">
        <v>1.2</v>
      </c>
      <c r="R34" s="32">
        <f t="shared" si="428"/>
        <v>3.8399999999999997E-2</v>
      </c>
      <c r="S34" s="97">
        <f t="shared" si="108"/>
        <v>7.2</v>
      </c>
      <c r="T34" s="97">
        <f t="shared" si="108"/>
        <v>0.23039999999999999</v>
      </c>
      <c r="U34" s="175"/>
      <c r="V34" s="32">
        <f t="shared" si="429"/>
        <v>0</v>
      </c>
      <c r="W34" s="175"/>
      <c r="X34" s="32">
        <f t="shared" si="430"/>
        <v>0</v>
      </c>
      <c r="Y34" s="175"/>
      <c r="Z34" s="32">
        <f t="shared" si="431"/>
        <v>0</v>
      </c>
      <c r="AA34" s="97">
        <f t="shared" si="112"/>
        <v>0</v>
      </c>
      <c r="AB34" s="97">
        <f t="shared" si="112"/>
        <v>0</v>
      </c>
      <c r="AC34" s="175"/>
      <c r="AD34" s="32">
        <f t="shared" si="432"/>
        <v>0</v>
      </c>
      <c r="AE34" s="175"/>
      <c r="AF34" s="32">
        <f t="shared" si="433"/>
        <v>0</v>
      </c>
      <c r="AG34" s="175"/>
      <c r="AH34" s="32">
        <f t="shared" si="434"/>
        <v>0</v>
      </c>
      <c r="AI34" s="97">
        <f t="shared" si="116"/>
        <v>0</v>
      </c>
      <c r="AJ34" s="97">
        <f t="shared" si="116"/>
        <v>0</v>
      </c>
      <c r="AK34" s="176">
        <v>10.3</v>
      </c>
      <c r="AL34" s="32">
        <f t="shared" si="435"/>
        <v>0.3296</v>
      </c>
      <c r="AM34" s="176">
        <v>3.86</v>
      </c>
      <c r="AN34" s="32">
        <f t="shared" si="436"/>
        <v>0.12352</v>
      </c>
      <c r="AO34" s="176">
        <v>0</v>
      </c>
      <c r="AP34" s="32">
        <f t="shared" si="437"/>
        <v>0</v>
      </c>
      <c r="AQ34" s="97">
        <f t="shared" si="120"/>
        <v>14.16</v>
      </c>
      <c r="AR34" s="97">
        <f t="shared" si="120"/>
        <v>0.45312000000000002</v>
      </c>
      <c r="AS34" s="175">
        <v>19.420000000000002</v>
      </c>
      <c r="AT34" s="32">
        <f t="shared" si="438"/>
        <v>0.6214400000000001</v>
      </c>
      <c r="AU34" s="175">
        <v>2</v>
      </c>
      <c r="AV34" s="32">
        <f t="shared" si="439"/>
        <v>6.4000000000000001E-2</v>
      </c>
      <c r="AW34" s="175">
        <v>0</v>
      </c>
      <c r="AX34" s="32">
        <f t="shared" si="440"/>
        <v>0</v>
      </c>
      <c r="AY34" s="97">
        <f t="shared" si="124"/>
        <v>21.42</v>
      </c>
      <c r="AZ34" s="97">
        <f t="shared" si="124"/>
        <v>0.68544000000000005</v>
      </c>
      <c r="BA34" s="175">
        <v>1.2</v>
      </c>
      <c r="BB34" s="32">
        <f t="shared" si="441"/>
        <v>3.8399999999999997E-2</v>
      </c>
      <c r="BC34" s="175">
        <v>0.6</v>
      </c>
      <c r="BD34" s="32">
        <f t="shared" si="442"/>
        <v>1.9199999999999998E-2</v>
      </c>
      <c r="BE34" s="175">
        <v>0</v>
      </c>
      <c r="BF34" s="32">
        <f t="shared" si="443"/>
        <v>0</v>
      </c>
      <c r="BG34" s="97">
        <f t="shared" si="128"/>
        <v>1.7999999999999998</v>
      </c>
      <c r="BH34" s="97">
        <f t="shared" si="128"/>
        <v>5.7599999999999998E-2</v>
      </c>
      <c r="BI34" s="175">
        <v>3.75</v>
      </c>
      <c r="BJ34" s="32">
        <f t="shared" si="444"/>
        <v>0.12</v>
      </c>
      <c r="BK34" s="175">
        <v>0</v>
      </c>
      <c r="BL34" s="32">
        <f t="shared" si="445"/>
        <v>0</v>
      </c>
      <c r="BM34" s="175">
        <v>0</v>
      </c>
      <c r="BN34" s="32">
        <f t="shared" si="446"/>
        <v>0</v>
      </c>
      <c r="BO34" s="97">
        <f t="shared" si="132"/>
        <v>3.75</v>
      </c>
      <c r="BP34" s="97">
        <f t="shared" si="132"/>
        <v>0.12</v>
      </c>
      <c r="BQ34" s="175"/>
      <c r="BR34" s="32">
        <f t="shared" si="447"/>
        <v>0</v>
      </c>
      <c r="BS34" s="175"/>
      <c r="BT34" s="32">
        <f t="shared" si="448"/>
        <v>0</v>
      </c>
      <c r="BU34" s="175"/>
      <c r="BV34" s="32">
        <f t="shared" si="449"/>
        <v>0</v>
      </c>
      <c r="BW34" s="97">
        <f t="shared" si="136"/>
        <v>0</v>
      </c>
      <c r="BX34" s="97">
        <f t="shared" si="136"/>
        <v>0</v>
      </c>
      <c r="BY34" s="175"/>
      <c r="BZ34" s="32">
        <f t="shared" si="450"/>
        <v>0</v>
      </c>
      <c r="CA34" s="166"/>
      <c r="CB34" s="32">
        <f t="shared" si="451"/>
        <v>0</v>
      </c>
      <c r="CC34" s="166"/>
      <c r="CD34" s="32">
        <f t="shared" si="452"/>
        <v>0</v>
      </c>
      <c r="CE34" s="97">
        <f t="shared" si="140"/>
        <v>0</v>
      </c>
      <c r="CF34" s="97">
        <f t="shared" si="140"/>
        <v>0</v>
      </c>
      <c r="CG34" s="175">
        <v>1.05</v>
      </c>
      <c r="CH34" s="32">
        <f t="shared" si="453"/>
        <v>3.3600000000000005E-2</v>
      </c>
      <c r="CI34" s="175">
        <v>0</v>
      </c>
      <c r="CJ34" s="32">
        <f t="shared" si="454"/>
        <v>0</v>
      </c>
      <c r="CK34" s="175">
        <v>0.6</v>
      </c>
      <c r="CL34" s="32">
        <f t="shared" si="455"/>
        <v>1.9199999999999998E-2</v>
      </c>
      <c r="CM34" s="97">
        <f t="shared" si="144"/>
        <v>1.65</v>
      </c>
      <c r="CN34" s="97">
        <f t="shared" si="144"/>
        <v>5.28E-2</v>
      </c>
      <c r="CO34" s="175">
        <v>12.19</v>
      </c>
      <c r="CP34" s="32">
        <f t="shared" si="456"/>
        <v>0.39007999999999998</v>
      </c>
      <c r="CQ34" s="175">
        <v>0</v>
      </c>
      <c r="CR34" s="32">
        <f t="shared" si="457"/>
        <v>0</v>
      </c>
      <c r="CS34" s="175">
        <v>0</v>
      </c>
      <c r="CT34" s="32">
        <f t="shared" si="458"/>
        <v>0</v>
      </c>
      <c r="CU34" s="97">
        <f t="shared" si="148"/>
        <v>12.19</v>
      </c>
      <c r="CV34" s="97">
        <f t="shared" si="148"/>
        <v>0.39007999999999998</v>
      </c>
      <c r="CW34" s="175">
        <v>2.7</v>
      </c>
      <c r="CX34" s="32">
        <f t="shared" si="459"/>
        <v>8.6400000000000005E-2</v>
      </c>
      <c r="CY34" s="175">
        <v>0</v>
      </c>
      <c r="CZ34" s="32">
        <f t="shared" si="460"/>
        <v>0</v>
      </c>
      <c r="DA34" s="175">
        <v>0</v>
      </c>
      <c r="DB34" s="32">
        <f t="shared" si="461"/>
        <v>0</v>
      </c>
      <c r="DC34" s="97">
        <f t="shared" si="152"/>
        <v>2.7</v>
      </c>
      <c r="DD34" s="97">
        <f t="shared" si="152"/>
        <v>8.6400000000000005E-2</v>
      </c>
      <c r="DE34" s="176"/>
      <c r="DF34" s="32">
        <f t="shared" si="462"/>
        <v>0</v>
      </c>
      <c r="DG34" s="176"/>
      <c r="DH34" s="32">
        <f t="shared" si="463"/>
        <v>0</v>
      </c>
      <c r="DI34" s="176"/>
      <c r="DJ34" s="32">
        <f t="shared" si="464"/>
        <v>0</v>
      </c>
      <c r="DK34" s="97">
        <f t="shared" si="156"/>
        <v>0</v>
      </c>
      <c r="DL34" s="97">
        <f t="shared" si="156"/>
        <v>0</v>
      </c>
      <c r="DM34" s="175">
        <v>2.96</v>
      </c>
      <c r="DN34" s="32">
        <f t="shared" si="465"/>
        <v>9.4719999999999999E-2</v>
      </c>
      <c r="DO34" s="175">
        <v>0</v>
      </c>
      <c r="DP34" s="32">
        <f t="shared" si="466"/>
        <v>0</v>
      </c>
      <c r="DQ34" s="175">
        <v>0</v>
      </c>
      <c r="DR34" s="32">
        <f t="shared" si="467"/>
        <v>0</v>
      </c>
      <c r="DS34" s="97">
        <f t="shared" si="160"/>
        <v>2.96</v>
      </c>
      <c r="DT34" s="97">
        <f t="shared" si="160"/>
        <v>9.4719999999999999E-2</v>
      </c>
      <c r="DU34" s="175">
        <v>32.75</v>
      </c>
      <c r="DV34" s="32">
        <f t="shared" si="468"/>
        <v>1.048</v>
      </c>
      <c r="DW34" s="175">
        <v>0</v>
      </c>
      <c r="DX34" s="32">
        <f t="shared" si="469"/>
        <v>0</v>
      </c>
      <c r="DY34" s="175">
        <v>2</v>
      </c>
      <c r="DZ34" s="32">
        <f t="shared" si="470"/>
        <v>6.4000000000000001E-2</v>
      </c>
      <c r="EA34" s="97">
        <f t="shared" si="164"/>
        <v>34.75</v>
      </c>
      <c r="EB34" s="97">
        <f t="shared" si="164"/>
        <v>1.1120000000000001</v>
      </c>
      <c r="EC34" s="175"/>
      <c r="ED34" s="32">
        <f t="shared" si="471"/>
        <v>0</v>
      </c>
      <c r="EE34" s="175"/>
      <c r="EF34" s="32">
        <f t="shared" si="472"/>
        <v>0</v>
      </c>
      <c r="EG34" s="175"/>
      <c r="EH34" s="32">
        <f t="shared" si="473"/>
        <v>0</v>
      </c>
      <c r="EI34" s="97">
        <f t="shared" si="168"/>
        <v>0</v>
      </c>
      <c r="EJ34" s="97">
        <f t="shared" si="168"/>
        <v>0</v>
      </c>
      <c r="EK34" s="175">
        <v>18.600000000000001</v>
      </c>
      <c r="EL34" s="32">
        <f t="shared" si="474"/>
        <v>0.59520000000000006</v>
      </c>
      <c r="EM34" s="175">
        <v>1</v>
      </c>
      <c r="EN34" s="32">
        <f t="shared" si="475"/>
        <v>3.2000000000000001E-2</v>
      </c>
      <c r="EO34" s="175">
        <v>5.8</v>
      </c>
      <c r="EP34" s="32">
        <f t="shared" si="476"/>
        <v>0.18559999999999999</v>
      </c>
      <c r="EQ34" s="97">
        <f t="shared" si="172"/>
        <v>25.400000000000002</v>
      </c>
      <c r="ER34" s="97">
        <f t="shared" si="172"/>
        <v>0.81280000000000008</v>
      </c>
      <c r="ES34" s="175">
        <v>80.499999999999986</v>
      </c>
      <c r="ET34" s="32">
        <f t="shared" si="477"/>
        <v>2.5759999999999996</v>
      </c>
      <c r="EU34" s="175">
        <v>4</v>
      </c>
      <c r="EV34" s="32">
        <f t="shared" si="478"/>
        <v>0.128</v>
      </c>
      <c r="EW34" s="175">
        <v>2.5</v>
      </c>
      <c r="EX34" s="32">
        <f t="shared" si="479"/>
        <v>0.08</v>
      </c>
      <c r="EY34" s="97">
        <f t="shared" si="176"/>
        <v>86.999999999999986</v>
      </c>
      <c r="EZ34" s="97">
        <f t="shared" si="176"/>
        <v>2.7839999999999998</v>
      </c>
      <c r="FA34" s="175">
        <v>27.1</v>
      </c>
      <c r="FB34" s="32">
        <f t="shared" si="480"/>
        <v>0.86720000000000008</v>
      </c>
      <c r="FC34" s="175">
        <v>3.2</v>
      </c>
      <c r="FD34" s="32">
        <f t="shared" si="481"/>
        <v>0.1024</v>
      </c>
      <c r="FE34" s="175">
        <v>7.2</v>
      </c>
      <c r="FF34" s="32">
        <f t="shared" si="482"/>
        <v>0.23040000000000002</v>
      </c>
      <c r="FG34" s="97">
        <f t="shared" si="180"/>
        <v>37.5</v>
      </c>
      <c r="FH34" s="97">
        <f t="shared" si="180"/>
        <v>1.2000000000000002</v>
      </c>
      <c r="FI34" s="175">
        <v>96.6</v>
      </c>
      <c r="FJ34" s="32">
        <f t="shared" si="483"/>
        <v>3.0911999999999997</v>
      </c>
      <c r="FK34" s="175">
        <v>4</v>
      </c>
      <c r="FL34" s="32">
        <f t="shared" si="484"/>
        <v>0.128</v>
      </c>
      <c r="FM34" s="175">
        <v>0</v>
      </c>
      <c r="FN34" s="32">
        <f t="shared" si="485"/>
        <v>0</v>
      </c>
      <c r="FO34" s="97">
        <f t="shared" si="184"/>
        <v>100.6</v>
      </c>
      <c r="FP34" s="97">
        <f t="shared" si="184"/>
        <v>3.2191999999999998</v>
      </c>
      <c r="FQ34" s="175">
        <v>107.4</v>
      </c>
      <c r="FR34" s="32">
        <f t="shared" si="486"/>
        <v>3.4368000000000003</v>
      </c>
      <c r="FS34" s="175">
        <v>1.8</v>
      </c>
      <c r="FT34" s="32">
        <f t="shared" si="487"/>
        <v>5.7600000000000005E-2</v>
      </c>
      <c r="FU34" s="175">
        <v>0.8</v>
      </c>
      <c r="FV34" s="32">
        <f t="shared" si="488"/>
        <v>2.5600000000000001E-2</v>
      </c>
      <c r="FW34" s="97">
        <f t="shared" si="188"/>
        <v>110</v>
      </c>
      <c r="FX34" s="97">
        <f t="shared" si="188"/>
        <v>3.52</v>
      </c>
      <c r="FY34" s="175">
        <v>31</v>
      </c>
      <c r="FZ34" s="32">
        <f t="shared" si="489"/>
        <v>0.99199999999999999</v>
      </c>
      <c r="GA34" s="175">
        <v>1</v>
      </c>
      <c r="GB34" s="32">
        <f t="shared" si="490"/>
        <v>3.2000000000000001E-2</v>
      </c>
      <c r="GC34" s="175">
        <v>2.4</v>
      </c>
      <c r="GD34" s="32">
        <f t="shared" si="491"/>
        <v>7.6799999999999993E-2</v>
      </c>
      <c r="GE34" s="97">
        <f t="shared" si="192"/>
        <v>34.4</v>
      </c>
      <c r="GF34" s="97">
        <f t="shared" si="192"/>
        <v>1.1008</v>
      </c>
      <c r="GG34" s="177">
        <v>2.8</v>
      </c>
      <c r="GH34" s="32">
        <f t="shared" si="492"/>
        <v>8.9599999999999999E-2</v>
      </c>
      <c r="GI34" s="177">
        <v>0</v>
      </c>
      <c r="GJ34" s="32">
        <f t="shared" si="493"/>
        <v>0</v>
      </c>
      <c r="GK34" s="177">
        <v>0</v>
      </c>
      <c r="GL34" s="32">
        <f t="shared" si="494"/>
        <v>0</v>
      </c>
      <c r="GM34" s="97">
        <f t="shared" si="196"/>
        <v>2.8</v>
      </c>
      <c r="GN34" s="97">
        <f t="shared" si="196"/>
        <v>8.9599999999999999E-2</v>
      </c>
      <c r="GO34" s="175">
        <v>5.57</v>
      </c>
      <c r="GP34" s="32">
        <f t="shared" si="495"/>
        <v>0.17824000000000001</v>
      </c>
      <c r="GQ34" s="175"/>
      <c r="GR34" s="32">
        <f t="shared" si="496"/>
        <v>0</v>
      </c>
      <c r="GS34" s="175"/>
      <c r="GT34" s="32">
        <f t="shared" si="497"/>
        <v>0</v>
      </c>
      <c r="GU34" s="97">
        <f t="shared" si="200"/>
        <v>5.57</v>
      </c>
      <c r="GV34" s="97">
        <f t="shared" si="200"/>
        <v>0.17824000000000001</v>
      </c>
      <c r="GW34" s="175">
        <v>7</v>
      </c>
      <c r="GX34" s="32">
        <f t="shared" si="498"/>
        <v>0.224</v>
      </c>
      <c r="GY34" s="175"/>
      <c r="GZ34" s="32">
        <f t="shared" si="499"/>
        <v>0</v>
      </c>
      <c r="HA34" s="175"/>
      <c r="HB34" s="32">
        <f t="shared" si="500"/>
        <v>0</v>
      </c>
      <c r="HC34" s="97">
        <f t="shared" si="204"/>
        <v>7</v>
      </c>
      <c r="HD34" s="97">
        <f t="shared" si="204"/>
        <v>0.224</v>
      </c>
      <c r="HE34" s="175">
        <v>7</v>
      </c>
      <c r="HF34" s="32">
        <f t="shared" si="501"/>
        <v>0.224</v>
      </c>
      <c r="HG34" s="175">
        <v>0</v>
      </c>
      <c r="HH34" s="32">
        <f t="shared" si="502"/>
        <v>0</v>
      </c>
      <c r="HI34" s="175">
        <v>0</v>
      </c>
      <c r="HJ34" s="32">
        <f t="shared" si="503"/>
        <v>0</v>
      </c>
      <c r="HK34" s="97">
        <f t="shared" si="208"/>
        <v>7</v>
      </c>
      <c r="HL34" s="97">
        <f t="shared" si="208"/>
        <v>0.224</v>
      </c>
      <c r="HM34" s="175">
        <v>0</v>
      </c>
      <c r="HN34" s="32">
        <f t="shared" si="504"/>
        <v>0</v>
      </c>
      <c r="HO34" s="175"/>
      <c r="HP34" s="32">
        <f t="shared" si="505"/>
        <v>0</v>
      </c>
      <c r="HQ34" s="175"/>
      <c r="HR34" s="32">
        <f t="shared" si="506"/>
        <v>0</v>
      </c>
      <c r="HS34" s="97">
        <f t="shared" si="212"/>
        <v>0</v>
      </c>
      <c r="HT34" s="97">
        <f t="shared" si="212"/>
        <v>0</v>
      </c>
      <c r="HU34" s="175"/>
      <c r="HV34" s="32">
        <f t="shared" si="507"/>
        <v>0</v>
      </c>
      <c r="HW34" s="175"/>
      <c r="HX34" s="32">
        <f t="shared" si="508"/>
        <v>0</v>
      </c>
      <c r="HY34" s="175"/>
      <c r="HZ34" s="32">
        <f t="shared" si="509"/>
        <v>0</v>
      </c>
      <c r="IA34" s="97">
        <f t="shared" si="216"/>
        <v>0</v>
      </c>
      <c r="IB34" s="97">
        <f t="shared" si="216"/>
        <v>0</v>
      </c>
      <c r="IC34" s="175">
        <v>1</v>
      </c>
      <c r="ID34" s="32">
        <f t="shared" si="510"/>
        <v>3.2000000000000001E-2</v>
      </c>
      <c r="IE34" s="166"/>
      <c r="IF34" s="32">
        <f t="shared" si="511"/>
        <v>0</v>
      </c>
      <c r="IG34" s="166"/>
      <c r="IH34" s="32">
        <f t="shared" si="512"/>
        <v>0</v>
      </c>
      <c r="II34" s="97">
        <f t="shared" si="220"/>
        <v>1</v>
      </c>
      <c r="IJ34" s="97">
        <f t="shared" si="220"/>
        <v>3.2000000000000001E-2</v>
      </c>
      <c r="IK34" s="103"/>
      <c r="IL34" s="32">
        <f t="shared" si="513"/>
        <v>0</v>
      </c>
      <c r="IM34" s="103"/>
      <c r="IN34" s="32">
        <f t="shared" si="514"/>
        <v>0</v>
      </c>
      <c r="IO34" s="103"/>
      <c r="IP34" s="32">
        <f t="shared" si="515"/>
        <v>0</v>
      </c>
      <c r="IQ34" s="97">
        <f t="shared" si="224"/>
        <v>0</v>
      </c>
      <c r="IR34" s="97">
        <f t="shared" si="224"/>
        <v>0</v>
      </c>
      <c r="IS34" s="100">
        <f t="shared" si="225"/>
        <v>479.89</v>
      </c>
      <c r="IT34" s="100">
        <f t="shared" si="225"/>
        <v>15.356479999999999</v>
      </c>
      <c r="IU34" s="100">
        <f t="shared" si="225"/>
        <v>21.86</v>
      </c>
      <c r="IV34" s="100">
        <f t="shared" si="225"/>
        <v>0.69952000000000003</v>
      </c>
      <c r="IW34" s="100">
        <f t="shared" si="225"/>
        <v>22.9</v>
      </c>
      <c r="IX34" s="100">
        <f t="shared" si="225"/>
        <v>0.7327999999999999</v>
      </c>
      <c r="IY34" s="100">
        <f t="shared" si="225"/>
        <v>524.65</v>
      </c>
      <c r="IZ34" s="100">
        <f t="shared" si="225"/>
        <v>16.788799999999998</v>
      </c>
    </row>
    <row r="35" spans="1:260" ht="21" customHeight="1" x14ac:dyDescent="0.3">
      <c r="A35" s="17">
        <v>4</v>
      </c>
      <c r="B35" s="11" t="s">
        <v>17</v>
      </c>
      <c r="C35" s="7" t="s">
        <v>16</v>
      </c>
      <c r="D35" s="62">
        <v>5.8659999999999997E-2</v>
      </c>
      <c r="E35" s="165">
        <v>0.4</v>
      </c>
      <c r="F35" s="32">
        <f t="shared" si="102"/>
        <v>2.3463999999999999E-2</v>
      </c>
      <c r="G35" s="63">
        <v>0</v>
      </c>
      <c r="H35" s="32">
        <f t="shared" si="102"/>
        <v>0</v>
      </c>
      <c r="I35" s="175">
        <v>0</v>
      </c>
      <c r="J35" s="32">
        <f t="shared" si="425"/>
        <v>0</v>
      </c>
      <c r="K35" s="97">
        <f t="shared" si="104"/>
        <v>0.4</v>
      </c>
      <c r="L35" s="97">
        <f t="shared" si="104"/>
        <v>2.3463999999999999E-2</v>
      </c>
      <c r="M35" s="175">
        <v>0.5</v>
      </c>
      <c r="N35" s="32">
        <f t="shared" si="426"/>
        <v>2.9329999999999998E-2</v>
      </c>
      <c r="O35" s="175">
        <v>0</v>
      </c>
      <c r="P35" s="32">
        <f t="shared" si="427"/>
        <v>0</v>
      </c>
      <c r="Q35" s="175">
        <v>0</v>
      </c>
      <c r="R35" s="32">
        <f t="shared" si="428"/>
        <v>0</v>
      </c>
      <c r="S35" s="97">
        <f t="shared" si="108"/>
        <v>0.5</v>
      </c>
      <c r="T35" s="97">
        <f t="shared" si="108"/>
        <v>2.9329999999999998E-2</v>
      </c>
      <c r="U35" s="175">
        <v>2.5</v>
      </c>
      <c r="V35" s="32">
        <f t="shared" si="429"/>
        <v>0.14665</v>
      </c>
      <c r="W35" s="175">
        <v>0.2</v>
      </c>
      <c r="X35" s="32">
        <f t="shared" si="430"/>
        <v>1.1731999999999999E-2</v>
      </c>
      <c r="Y35" s="175">
        <v>0</v>
      </c>
      <c r="Z35" s="32">
        <f t="shared" si="431"/>
        <v>0</v>
      </c>
      <c r="AA35" s="97">
        <f t="shared" si="112"/>
        <v>2.7</v>
      </c>
      <c r="AB35" s="97">
        <f t="shared" si="112"/>
        <v>0.158382</v>
      </c>
      <c r="AC35" s="175"/>
      <c r="AD35" s="32">
        <f t="shared" si="432"/>
        <v>0</v>
      </c>
      <c r="AE35" s="175"/>
      <c r="AF35" s="32">
        <f t="shared" si="433"/>
        <v>0</v>
      </c>
      <c r="AG35" s="175"/>
      <c r="AH35" s="32">
        <f t="shared" si="434"/>
        <v>0</v>
      </c>
      <c r="AI35" s="97">
        <f t="shared" si="116"/>
        <v>0</v>
      </c>
      <c r="AJ35" s="97">
        <f t="shared" si="116"/>
        <v>0</v>
      </c>
      <c r="AK35" s="176">
        <v>4</v>
      </c>
      <c r="AL35" s="32">
        <f t="shared" si="435"/>
        <v>0.23463999999999999</v>
      </c>
      <c r="AM35" s="176">
        <v>0.2</v>
      </c>
      <c r="AN35" s="32">
        <f t="shared" si="436"/>
        <v>1.1731999999999999E-2</v>
      </c>
      <c r="AO35" s="176">
        <v>0</v>
      </c>
      <c r="AP35" s="32">
        <f t="shared" si="437"/>
        <v>0</v>
      </c>
      <c r="AQ35" s="97">
        <f t="shared" si="120"/>
        <v>4.2</v>
      </c>
      <c r="AR35" s="97">
        <f t="shared" si="120"/>
        <v>0.24637199999999998</v>
      </c>
      <c r="AS35" s="175">
        <v>9.75</v>
      </c>
      <c r="AT35" s="32">
        <f t="shared" si="438"/>
        <v>0.57193499999999997</v>
      </c>
      <c r="AU35" s="175">
        <v>0</v>
      </c>
      <c r="AV35" s="32">
        <f t="shared" si="439"/>
        <v>0</v>
      </c>
      <c r="AW35" s="175">
        <v>0</v>
      </c>
      <c r="AX35" s="32">
        <f t="shared" si="440"/>
        <v>0</v>
      </c>
      <c r="AY35" s="97">
        <f t="shared" si="124"/>
        <v>9.75</v>
      </c>
      <c r="AZ35" s="97">
        <f t="shared" si="124"/>
        <v>0.57193499999999997</v>
      </c>
      <c r="BA35" s="175">
        <v>0.4</v>
      </c>
      <c r="BB35" s="32">
        <f t="shared" si="441"/>
        <v>2.3463999999999999E-2</v>
      </c>
      <c r="BC35" s="175">
        <v>0</v>
      </c>
      <c r="BD35" s="32">
        <f t="shared" si="442"/>
        <v>0</v>
      </c>
      <c r="BE35" s="175">
        <v>0</v>
      </c>
      <c r="BF35" s="32">
        <f t="shared" si="443"/>
        <v>0</v>
      </c>
      <c r="BG35" s="97">
        <f t="shared" si="128"/>
        <v>0.4</v>
      </c>
      <c r="BH35" s="97">
        <f t="shared" si="128"/>
        <v>2.3463999999999999E-2</v>
      </c>
      <c r="BI35" s="175">
        <v>3</v>
      </c>
      <c r="BJ35" s="32">
        <f t="shared" si="444"/>
        <v>0.17598</v>
      </c>
      <c r="BK35" s="175">
        <v>0</v>
      </c>
      <c r="BL35" s="32">
        <f t="shared" si="445"/>
        <v>0</v>
      </c>
      <c r="BM35" s="175">
        <v>0</v>
      </c>
      <c r="BN35" s="32">
        <f t="shared" si="446"/>
        <v>0</v>
      </c>
      <c r="BO35" s="97">
        <f t="shared" si="132"/>
        <v>3</v>
      </c>
      <c r="BP35" s="97">
        <f t="shared" si="132"/>
        <v>0.17598</v>
      </c>
      <c r="BQ35" s="175"/>
      <c r="BR35" s="32">
        <f t="shared" si="447"/>
        <v>0</v>
      </c>
      <c r="BS35" s="175"/>
      <c r="BT35" s="32">
        <f t="shared" si="448"/>
        <v>0</v>
      </c>
      <c r="BU35" s="175"/>
      <c r="BV35" s="32">
        <f t="shared" si="449"/>
        <v>0</v>
      </c>
      <c r="BW35" s="97">
        <f t="shared" si="136"/>
        <v>0</v>
      </c>
      <c r="BX35" s="97">
        <f t="shared" si="136"/>
        <v>0</v>
      </c>
      <c r="BY35" s="175"/>
      <c r="BZ35" s="32">
        <f t="shared" si="450"/>
        <v>0</v>
      </c>
      <c r="CA35" s="166"/>
      <c r="CB35" s="32">
        <f t="shared" si="451"/>
        <v>0</v>
      </c>
      <c r="CC35" s="166"/>
      <c r="CD35" s="32">
        <f t="shared" si="452"/>
        <v>0</v>
      </c>
      <c r="CE35" s="97">
        <f t="shared" si="140"/>
        <v>0</v>
      </c>
      <c r="CF35" s="97">
        <f t="shared" si="140"/>
        <v>0</v>
      </c>
      <c r="CG35" s="175">
        <v>5.2</v>
      </c>
      <c r="CH35" s="32">
        <f t="shared" si="453"/>
        <v>0.30503199999999997</v>
      </c>
      <c r="CI35" s="175">
        <v>0</v>
      </c>
      <c r="CJ35" s="32">
        <f t="shared" si="454"/>
        <v>0</v>
      </c>
      <c r="CK35" s="175">
        <v>0</v>
      </c>
      <c r="CL35" s="32">
        <f t="shared" si="455"/>
        <v>0</v>
      </c>
      <c r="CM35" s="97">
        <f t="shared" si="144"/>
        <v>5.2</v>
      </c>
      <c r="CN35" s="97">
        <f t="shared" si="144"/>
        <v>0.30503199999999997</v>
      </c>
      <c r="CO35" s="175">
        <v>30.2</v>
      </c>
      <c r="CP35" s="32">
        <f t="shared" si="456"/>
        <v>1.7715319999999999</v>
      </c>
      <c r="CQ35" s="175">
        <v>0</v>
      </c>
      <c r="CR35" s="32">
        <f t="shared" si="457"/>
        <v>0</v>
      </c>
      <c r="CS35" s="175">
        <v>1.3</v>
      </c>
      <c r="CT35" s="32">
        <f t="shared" si="458"/>
        <v>7.6257999999999992E-2</v>
      </c>
      <c r="CU35" s="97">
        <f t="shared" si="148"/>
        <v>31.5</v>
      </c>
      <c r="CV35" s="97">
        <f t="shared" si="148"/>
        <v>1.8477899999999998</v>
      </c>
      <c r="CW35" s="175">
        <v>5.34</v>
      </c>
      <c r="CX35" s="32">
        <f t="shared" si="459"/>
        <v>0.31324439999999998</v>
      </c>
      <c r="CY35" s="175">
        <v>0</v>
      </c>
      <c r="CZ35" s="32">
        <f t="shared" si="460"/>
        <v>0</v>
      </c>
      <c r="DA35" s="175">
        <v>0</v>
      </c>
      <c r="DB35" s="32">
        <f t="shared" si="461"/>
        <v>0</v>
      </c>
      <c r="DC35" s="97">
        <f t="shared" si="152"/>
        <v>5.34</v>
      </c>
      <c r="DD35" s="97">
        <f t="shared" si="152"/>
        <v>0.31324439999999998</v>
      </c>
      <c r="DE35" s="176"/>
      <c r="DF35" s="32">
        <f t="shared" si="462"/>
        <v>0</v>
      </c>
      <c r="DG35" s="176"/>
      <c r="DH35" s="32">
        <f t="shared" si="463"/>
        <v>0</v>
      </c>
      <c r="DI35" s="176"/>
      <c r="DJ35" s="32">
        <f t="shared" si="464"/>
        <v>0</v>
      </c>
      <c r="DK35" s="97">
        <f t="shared" si="156"/>
        <v>0</v>
      </c>
      <c r="DL35" s="97">
        <f t="shared" si="156"/>
        <v>0</v>
      </c>
      <c r="DM35" s="175"/>
      <c r="DN35" s="32">
        <f t="shared" si="465"/>
        <v>0</v>
      </c>
      <c r="DO35" s="175"/>
      <c r="DP35" s="32">
        <f t="shared" si="466"/>
        <v>0</v>
      </c>
      <c r="DQ35" s="175"/>
      <c r="DR35" s="32">
        <f t="shared" si="467"/>
        <v>0</v>
      </c>
      <c r="DS35" s="97">
        <f t="shared" si="160"/>
        <v>0</v>
      </c>
      <c r="DT35" s="97">
        <f t="shared" si="160"/>
        <v>0</v>
      </c>
      <c r="DU35" s="175">
        <v>5</v>
      </c>
      <c r="DV35" s="32">
        <f t="shared" si="468"/>
        <v>0.29330000000000001</v>
      </c>
      <c r="DW35" s="175">
        <v>0</v>
      </c>
      <c r="DX35" s="32">
        <f t="shared" si="469"/>
        <v>0</v>
      </c>
      <c r="DY35" s="175">
        <v>0</v>
      </c>
      <c r="DZ35" s="32">
        <f t="shared" si="470"/>
        <v>0</v>
      </c>
      <c r="EA35" s="97">
        <f t="shared" si="164"/>
        <v>5</v>
      </c>
      <c r="EB35" s="97">
        <f t="shared" si="164"/>
        <v>0.29330000000000001</v>
      </c>
      <c r="EC35" s="175"/>
      <c r="ED35" s="32">
        <f t="shared" si="471"/>
        <v>0</v>
      </c>
      <c r="EE35" s="175"/>
      <c r="EF35" s="32">
        <f t="shared" si="472"/>
        <v>0</v>
      </c>
      <c r="EG35" s="175"/>
      <c r="EH35" s="32">
        <f t="shared" si="473"/>
        <v>0</v>
      </c>
      <c r="EI35" s="97">
        <f t="shared" si="168"/>
        <v>0</v>
      </c>
      <c r="EJ35" s="97">
        <f t="shared" si="168"/>
        <v>0</v>
      </c>
      <c r="EK35" s="175">
        <v>5.6999999999999993</v>
      </c>
      <c r="EL35" s="32">
        <f t="shared" si="474"/>
        <v>0.33436199999999994</v>
      </c>
      <c r="EM35" s="175">
        <v>0</v>
      </c>
      <c r="EN35" s="32">
        <f t="shared" si="475"/>
        <v>0</v>
      </c>
      <c r="EO35" s="175">
        <v>0</v>
      </c>
      <c r="EP35" s="32">
        <f t="shared" si="476"/>
        <v>0</v>
      </c>
      <c r="EQ35" s="97">
        <f t="shared" si="172"/>
        <v>5.6999999999999993</v>
      </c>
      <c r="ER35" s="97">
        <f t="shared" si="172"/>
        <v>0.33436199999999994</v>
      </c>
      <c r="ES35" s="175">
        <v>61.2</v>
      </c>
      <c r="ET35" s="32">
        <f t="shared" si="477"/>
        <v>3.5899920000000001</v>
      </c>
      <c r="EU35" s="175">
        <v>0</v>
      </c>
      <c r="EV35" s="32">
        <f t="shared" si="478"/>
        <v>0</v>
      </c>
      <c r="EW35" s="175">
        <v>2.4</v>
      </c>
      <c r="EX35" s="32">
        <f t="shared" si="479"/>
        <v>0.14078399999999999</v>
      </c>
      <c r="EY35" s="97">
        <f t="shared" si="176"/>
        <v>63.6</v>
      </c>
      <c r="EZ35" s="97">
        <f t="shared" si="176"/>
        <v>3.7307760000000001</v>
      </c>
      <c r="FA35" s="175">
        <v>14</v>
      </c>
      <c r="FB35" s="32">
        <f t="shared" si="480"/>
        <v>0.82123999999999997</v>
      </c>
      <c r="FC35" s="175">
        <v>2</v>
      </c>
      <c r="FD35" s="32">
        <f t="shared" si="481"/>
        <v>0.11731999999999999</v>
      </c>
      <c r="FE35" s="175">
        <v>6</v>
      </c>
      <c r="FF35" s="32">
        <f t="shared" si="482"/>
        <v>0.35196</v>
      </c>
      <c r="FG35" s="97">
        <f t="shared" si="180"/>
        <v>22</v>
      </c>
      <c r="FH35" s="97">
        <f t="shared" si="180"/>
        <v>1.2905199999999999</v>
      </c>
      <c r="FI35" s="175">
        <v>1.8</v>
      </c>
      <c r="FJ35" s="32">
        <f t="shared" si="483"/>
        <v>0.105588</v>
      </c>
      <c r="FK35" s="175">
        <v>0</v>
      </c>
      <c r="FL35" s="32">
        <f t="shared" si="484"/>
        <v>0</v>
      </c>
      <c r="FM35" s="175">
        <v>0</v>
      </c>
      <c r="FN35" s="32">
        <f t="shared" si="485"/>
        <v>0</v>
      </c>
      <c r="FO35" s="97">
        <f t="shared" si="184"/>
        <v>1.8</v>
      </c>
      <c r="FP35" s="97">
        <f t="shared" si="184"/>
        <v>0.105588</v>
      </c>
      <c r="FQ35" s="175"/>
      <c r="FR35" s="32">
        <f t="shared" si="486"/>
        <v>0</v>
      </c>
      <c r="FS35" s="175"/>
      <c r="FT35" s="32">
        <f t="shared" si="487"/>
        <v>0</v>
      </c>
      <c r="FU35" s="175"/>
      <c r="FV35" s="32">
        <f t="shared" si="488"/>
        <v>0</v>
      </c>
      <c r="FW35" s="97">
        <f t="shared" si="188"/>
        <v>0</v>
      </c>
      <c r="FX35" s="97">
        <f t="shared" si="188"/>
        <v>0</v>
      </c>
      <c r="FY35" s="175">
        <v>7.4</v>
      </c>
      <c r="FZ35" s="32">
        <f t="shared" si="489"/>
        <v>0.43408400000000003</v>
      </c>
      <c r="GA35" s="175">
        <v>0</v>
      </c>
      <c r="GB35" s="32">
        <f t="shared" si="490"/>
        <v>0</v>
      </c>
      <c r="GC35" s="175">
        <v>0</v>
      </c>
      <c r="GD35" s="32">
        <f t="shared" si="491"/>
        <v>0</v>
      </c>
      <c r="GE35" s="97">
        <f t="shared" si="192"/>
        <v>7.4</v>
      </c>
      <c r="GF35" s="97">
        <f t="shared" si="192"/>
        <v>0.43408400000000003</v>
      </c>
      <c r="GG35" s="177">
        <v>13.3</v>
      </c>
      <c r="GH35" s="32">
        <f t="shared" si="492"/>
        <v>0.78017800000000004</v>
      </c>
      <c r="GI35" s="177">
        <v>0</v>
      </c>
      <c r="GJ35" s="32">
        <f t="shared" si="493"/>
        <v>0</v>
      </c>
      <c r="GK35" s="177">
        <v>0.4</v>
      </c>
      <c r="GL35" s="32">
        <f t="shared" si="494"/>
        <v>2.3463999999999999E-2</v>
      </c>
      <c r="GM35" s="97">
        <f t="shared" si="196"/>
        <v>13.700000000000001</v>
      </c>
      <c r="GN35" s="97">
        <f t="shared" si="196"/>
        <v>0.80364200000000008</v>
      </c>
      <c r="GO35" s="175">
        <v>4.4000000000000004</v>
      </c>
      <c r="GP35" s="32">
        <f t="shared" si="495"/>
        <v>0.258104</v>
      </c>
      <c r="GQ35" s="175"/>
      <c r="GR35" s="32">
        <f t="shared" si="496"/>
        <v>0</v>
      </c>
      <c r="GS35" s="175"/>
      <c r="GT35" s="32">
        <f t="shared" si="497"/>
        <v>0</v>
      </c>
      <c r="GU35" s="97">
        <f t="shared" si="200"/>
        <v>4.4000000000000004</v>
      </c>
      <c r="GV35" s="97">
        <f t="shared" si="200"/>
        <v>0.258104</v>
      </c>
      <c r="GW35" s="175">
        <v>3</v>
      </c>
      <c r="GX35" s="32">
        <f t="shared" si="498"/>
        <v>0.17598</v>
      </c>
      <c r="GY35" s="175"/>
      <c r="GZ35" s="32">
        <f t="shared" si="499"/>
        <v>0</v>
      </c>
      <c r="HA35" s="175"/>
      <c r="HB35" s="32">
        <f t="shared" si="500"/>
        <v>0</v>
      </c>
      <c r="HC35" s="97">
        <f t="shared" si="204"/>
        <v>3</v>
      </c>
      <c r="HD35" s="97">
        <f t="shared" si="204"/>
        <v>0.17598</v>
      </c>
      <c r="HE35" s="175"/>
      <c r="HF35" s="32">
        <f t="shared" si="501"/>
        <v>0</v>
      </c>
      <c r="HG35" s="175"/>
      <c r="HH35" s="32">
        <f t="shared" si="502"/>
        <v>0</v>
      </c>
      <c r="HI35" s="175"/>
      <c r="HJ35" s="32">
        <f t="shared" si="503"/>
        <v>0</v>
      </c>
      <c r="HK35" s="97">
        <f t="shared" si="208"/>
        <v>0</v>
      </c>
      <c r="HL35" s="97">
        <f t="shared" si="208"/>
        <v>0</v>
      </c>
      <c r="HM35" s="175">
        <v>25.84</v>
      </c>
      <c r="HN35" s="32">
        <f t="shared" si="504"/>
        <v>1.5157744</v>
      </c>
      <c r="HO35" s="175">
        <v>1.7</v>
      </c>
      <c r="HP35" s="32">
        <f t="shared" si="505"/>
        <v>9.9721999999999991E-2</v>
      </c>
      <c r="HQ35" s="175"/>
      <c r="HR35" s="32">
        <f t="shared" si="506"/>
        <v>0</v>
      </c>
      <c r="HS35" s="97">
        <f t="shared" si="212"/>
        <v>27.54</v>
      </c>
      <c r="HT35" s="97">
        <f t="shared" si="212"/>
        <v>1.6154964000000001</v>
      </c>
      <c r="HU35" s="175">
        <v>56.3</v>
      </c>
      <c r="HV35" s="32">
        <f t="shared" si="507"/>
        <v>3.3025579999999994</v>
      </c>
      <c r="HW35" s="175">
        <v>0</v>
      </c>
      <c r="HX35" s="32">
        <f t="shared" si="508"/>
        <v>0</v>
      </c>
      <c r="HY35" s="175">
        <v>3.4</v>
      </c>
      <c r="HZ35" s="32">
        <f t="shared" si="509"/>
        <v>0.19944399999999998</v>
      </c>
      <c r="IA35" s="97">
        <f t="shared" si="216"/>
        <v>59.699999999999996</v>
      </c>
      <c r="IB35" s="97">
        <f t="shared" si="216"/>
        <v>3.5020019999999996</v>
      </c>
      <c r="IC35" s="175">
        <v>4.4000000000000004</v>
      </c>
      <c r="ID35" s="32">
        <f t="shared" si="510"/>
        <v>0.258104</v>
      </c>
      <c r="IE35" s="166"/>
      <c r="IF35" s="32">
        <f t="shared" si="511"/>
        <v>0</v>
      </c>
      <c r="IG35" s="166"/>
      <c r="IH35" s="32">
        <f t="shared" si="512"/>
        <v>0</v>
      </c>
      <c r="II35" s="97">
        <f t="shared" si="220"/>
        <v>4.4000000000000004</v>
      </c>
      <c r="IJ35" s="97">
        <f t="shared" si="220"/>
        <v>0.258104</v>
      </c>
      <c r="IK35" s="103"/>
      <c r="IL35" s="32">
        <f t="shared" si="513"/>
        <v>0</v>
      </c>
      <c r="IM35" s="103"/>
      <c r="IN35" s="32">
        <f t="shared" si="514"/>
        <v>0</v>
      </c>
      <c r="IO35" s="103"/>
      <c r="IP35" s="32">
        <f t="shared" si="515"/>
        <v>0</v>
      </c>
      <c r="IQ35" s="97">
        <f t="shared" si="224"/>
        <v>0</v>
      </c>
      <c r="IR35" s="97">
        <f t="shared" si="224"/>
        <v>0</v>
      </c>
      <c r="IS35" s="100">
        <f t="shared" si="225"/>
        <v>263.63</v>
      </c>
      <c r="IT35" s="100">
        <f t="shared" si="225"/>
        <v>15.464535799999995</v>
      </c>
      <c r="IU35" s="100">
        <f t="shared" si="225"/>
        <v>4.0999999999999996</v>
      </c>
      <c r="IV35" s="100">
        <f t="shared" si="225"/>
        <v>0.240506</v>
      </c>
      <c r="IW35" s="100">
        <f t="shared" si="225"/>
        <v>13.5</v>
      </c>
      <c r="IX35" s="100">
        <f t="shared" si="225"/>
        <v>0.79191</v>
      </c>
      <c r="IY35" s="100">
        <f t="shared" si="225"/>
        <v>281.22999999999996</v>
      </c>
      <c r="IZ35" s="100">
        <f t="shared" si="225"/>
        <v>16.496951799999994</v>
      </c>
    </row>
    <row r="36" spans="1:260" ht="21" customHeight="1" x14ac:dyDescent="0.3">
      <c r="A36" s="17">
        <v>5</v>
      </c>
      <c r="B36" s="11" t="s">
        <v>18</v>
      </c>
      <c r="C36" s="7" t="s">
        <v>16</v>
      </c>
      <c r="D36" s="62">
        <v>2.8000000000000001E-2</v>
      </c>
      <c r="E36" s="165">
        <v>8.36</v>
      </c>
      <c r="F36" s="32">
        <f t="shared" si="102"/>
        <v>0.23407999999999998</v>
      </c>
      <c r="G36" s="63">
        <v>0</v>
      </c>
      <c r="H36" s="32">
        <f t="shared" si="102"/>
        <v>0</v>
      </c>
      <c r="I36" s="175">
        <v>1.1000000000000001</v>
      </c>
      <c r="J36" s="32">
        <f t="shared" si="425"/>
        <v>3.0800000000000004E-2</v>
      </c>
      <c r="K36" s="97">
        <f t="shared" si="104"/>
        <v>9.4599999999999991</v>
      </c>
      <c r="L36" s="97">
        <f t="shared" si="104"/>
        <v>0.26488</v>
      </c>
      <c r="M36" s="175">
        <v>6.3120000000000003</v>
      </c>
      <c r="N36" s="32">
        <f t="shared" si="426"/>
        <v>0.176736</v>
      </c>
      <c r="O36" s="175">
        <v>0</v>
      </c>
      <c r="P36" s="32">
        <f t="shared" si="427"/>
        <v>0</v>
      </c>
      <c r="Q36" s="175">
        <v>0</v>
      </c>
      <c r="R36" s="32">
        <f t="shared" si="428"/>
        <v>0</v>
      </c>
      <c r="S36" s="97">
        <f t="shared" si="108"/>
        <v>6.3120000000000003</v>
      </c>
      <c r="T36" s="97">
        <f t="shared" si="108"/>
        <v>0.176736</v>
      </c>
      <c r="U36" s="175">
        <v>9.4</v>
      </c>
      <c r="V36" s="32">
        <f t="shared" si="429"/>
        <v>0.26319999999999999</v>
      </c>
      <c r="W36" s="175">
        <v>1.65</v>
      </c>
      <c r="X36" s="32">
        <f t="shared" si="430"/>
        <v>4.6199999999999998E-2</v>
      </c>
      <c r="Y36" s="175">
        <v>0</v>
      </c>
      <c r="Z36" s="32">
        <f t="shared" si="431"/>
        <v>0</v>
      </c>
      <c r="AA36" s="97">
        <f t="shared" si="112"/>
        <v>11.05</v>
      </c>
      <c r="AB36" s="97">
        <f t="shared" si="112"/>
        <v>0.30940000000000001</v>
      </c>
      <c r="AC36" s="175"/>
      <c r="AD36" s="32">
        <f t="shared" si="432"/>
        <v>0</v>
      </c>
      <c r="AE36" s="175"/>
      <c r="AF36" s="32">
        <f t="shared" si="433"/>
        <v>0</v>
      </c>
      <c r="AG36" s="175"/>
      <c r="AH36" s="32">
        <f t="shared" si="434"/>
        <v>0</v>
      </c>
      <c r="AI36" s="97">
        <f t="shared" si="116"/>
        <v>0</v>
      </c>
      <c r="AJ36" s="97">
        <f t="shared" si="116"/>
        <v>0</v>
      </c>
      <c r="AK36" s="176">
        <v>5.76</v>
      </c>
      <c r="AL36" s="32">
        <f t="shared" si="435"/>
        <v>0.16128000000000001</v>
      </c>
      <c r="AM36" s="176">
        <v>0</v>
      </c>
      <c r="AN36" s="32">
        <f t="shared" si="436"/>
        <v>0</v>
      </c>
      <c r="AO36" s="176">
        <v>0</v>
      </c>
      <c r="AP36" s="32">
        <f t="shared" si="437"/>
        <v>0</v>
      </c>
      <c r="AQ36" s="97">
        <f t="shared" si="120"/>
        <v>5.76</v>
      </c>
      <c r="AR36" s="97">
        <f t="shared" si="120"/>
        <v>0.16128000000000001</v>
      </c>
      <c r="AS36" s="175">
        <v>6.38</v>
      </c>
      <c r="AT36" s="32">
        <f t="shared" si="438"/>
        <v>0.17863999999999999</v>
      </c>
      <c r="AU36" s="175">
        <v>0</v>
      </c>
      <c r="AV36" s="32">
        <f t="shared" si="439"/>
        <v>0</v>
      </c>
      <c r="AW36" s="175">
        <v>0.4</v>
      </c>
      <c r="AX36" s="32">
        <f t="shared" si="440"/>
        <v>1.1200000000000002E-2</v>
      </c>
      <c r="AY36" s="97">
        <f t="shared" si="124"/>
        <v>6.78</v>
      </c>
      <c r="AZ36" s="97">
        <f t="shared" si="124"/>
        <v>0.18984000000000001</v>
      </c>
      <c r="BA36" s="175">
        <v>5.3</v>
      </c>
      <c r="BB36" s="32">
        <f t="shared" si="441"/>
        <v>0.1484</v>
      </c>
      <c r="BC36" s="175">
        <v>0</v>
      </c>
      <c r="BD36" s="32">
        <f t="shared" si="442"/>
        <v>0</v>
      </c>
      <c r="BE36" s="175">
        <v>0</v>
      </c>
      <c r="BF36" s="32">
        <f t="shared" si="443"/>
        <v>0</v>
      </c>
      <c r="BG36" s="97">
        <f t="shared" si="128"/>
        <v>5.3</v>
      </c>
      <c r="BH36" s="97">
        <f t="shared" si="128"/>
        <v>0.1484</v>
      </c>
      <c r="BI36" s="175">
        <v>10.27</v>
      </c>
      <c r="BJ36" s="32">
        <f t="shared" si="444"/>
        <v>0.28755999999999998</v>
      </c>
      <c r="BK36" s="175">
        <v>1.6</v>
      </c>
      <c r="BL36" s="32">
        <f t="shared" si="445"/>
        <v>4.4800000000000006E-2</v>
      </c>
      <c r="BM36" s="175">
        <v>0</v>
      </c>
      <c r="BN36" s="32">
        <f t="shared" si="446"/>
        <v>0</v>
      </c>
      <c r="BO36" s="97">
        <f t="shared" si="132"/>
        <v>11.87</v>
      </c>
      <c r="BP36" s="97">
        <f t="shared" si="132"/>
        <v>0.33235999999999999</v>
      </c>
      <c r="BQ36" s="175">
        <v>4.8499999999999996</v>
      </c>
      <c r="BR36" s="32">
        <f t="shared" si="447"/>
        <v>0.1358</v>
      </c>
      <c r="BS36" s="175">
        <v>0.35</v>
      </c>
      <c r="BT36" s="32">
        <f t="shared" si="448"/>
        <v>9.7999999999999997E-3</v>
      </c>
      <c r="BU36" s="175">
        <v>0</v>
      </c>
      <c r="BV36" s="32">
        <f t="shared" si="449"/>
        <v>0</v>
      </c>
      <c r="BW36" s="97">
        <f t="shared" si="136"/>
        <v>5.1999999999999993</v>
      </c>
      <c r="BX36" s="97">
        <f t="shared" si="136"/>
        <v>0.14560000000000001</v>
      </c>
      <c r="BY36" s="175"/>
      <c r="BZ36" s="32">
        <f t="shared" si="450"/>
        <v>0</v>
      </c>
      <c r="CA36" s="166"/>
      <c r="CB36" s="32">
        <f t="shared" si="451"/>
        <v>0</v>
      </c>
      <c r="CC36" s="166"/>
      <c r="CD36" s="32">
        <f t="shared" si="452"/>
        <v>0</v>
      </c>
      <c r="CE36" s="97">
        <f t="shared" si="140"/>
        <v>0</v>
      </c>
      <c r="CF36" s="97">
        <f t="shared" si="140"/>
        <v>0</v>
      </c>
      <c r="CG36" s="175">
        <v>1.2</v>
      </c>
      <c r="CH36" s="32">
        <f t="shared" si="453"/>
        <v>3.3599999999999998E-2</v>
      </c>
      <c r="CI36" s="175">
        <v>0</v>
      </c>
      <c r="CJ36" s="32">
        <f t="shared" si="454"/>
        <v>0</v>
      </c>
      <c r="CK36" s="175">
        <v>0</v>
      </c>
      <c r="CL36" s="32">
        <f t="shared" si="455"/>
        <v>0</v>
      </c>
      <c r="CM36" s="97">
        <f t="shared" si="144"/>
        <v>1.2</v>
      </c>
      <c r="CN36" s="97">
        <f t="shared" si="144"/>
        <v>3.3599999999999998E-2</v>
      </c>
      <c r="CO36" s="175">
        <v>6.6</v>
      </c>
      <c r="CP36" s="32">
        <f t="shared" si="456"/>
        <v>0.18479999999999999</v>
      </c>
      <c r="CQ36" s="175">
        <v>0</v>
      </c>
      <c r="CR36" s="32">
        <f t="shared" si="457"/>
        <v>0</v>
      </c>
      <c r="CS36" s="175">
        <v>0</v>
      </c>
      <c r="CT36" s="32">
        <f t="shared" si="458"/>
        <v>0</v>
      </c>
      <c r="CU36" s="97">
        <f t="shared" si="148"/>
        <v>6.6</v>
      </c>
      <c r="CV36" s="97">
        <f t="shared" si="148"/>
        <v>0.18479999999999999</v>
      </c>
      <c r="CW36" s="175">
        <v>15.1</v>
      </c>
      <c r="CX36" s="32">
        <f t="shared" si="459"/>
        <v>0.42280000000000001</v>
      </c>
      <c r="CY36" s="175">
        <v>0</v>
      </c>
      <c r="CZ36" s="32">
        <f t="shared" si="460"/>
        <v>0</v>
      </c>
      <c r="DA36" s="175">
        <v>0</v>
      </c>
      <c r="DB36" s="32">
        <f t="shared" si="461"/>
        <v>0</v>
      </c>
      <c r="DC36" s="97">
        <f t="shared" si="152"/>
        <v>15.1</v>
      </c>
      <c r="DD36" s="97">
        <f t="shared" si="152"/>
        <v>0.42280000000000001</v>
      </c>
      <c r="DE36" s="176">
        <v>5</v>
      </c>
      <c r="DF36" s="32">
        <f t="shared" si="462"/>
        <v>0.14000000000000001</v>
      </c>
      <c r="DG36" s="176">
        <v>1.2</v>
      </c>
      <c r="DH36" s="32">
        <f t="shared" si="463"/>
        <v>3.3599999999999998E-2</v>
      </c>
      <c r="DI36" s="176">
        <v>0</v>
      </c>
      <c r="DJ36" s="32">
        <f t="shared" si="464"/>
        <v>0</v>
      </c>
      <c r="DK36" s="97">
        <f t="shared" si="156"/>
        <v>6.2</v>
      </c>
      <c r="DL36" s="97">
        <f t="shared" si="156"/>
        <v>0.1736</v>
      </c>
      <c r="DM36" s="175">
        <v>9.1</v>
      </c>
      <c r="DN36" s="32">
        <f t="shared" si="465"/>
        <v>0.25479999999999997</v>
      </c>
      <c r="DO36" s="175">
        <v>0</v>
      </c>
      <c r="DP36" s="32">
        <f t="shared" si="466"/>
        <v>0</v>
      </c>
      <c r="DQ36" s="175">
        <v>0</v>
      </c>
      <c r="DR36" s="32">
        <f t="shared" si="467"/>
        <v>0</v>
      </c>
      <c r="DS36" s="97">
        <f t="shared" si="160"/>
        <v>9.1</v>
      </c>
      <c r="DT36" s="97">
        <f t="shared" si="160"/>
        <v>0.25479999999999997</v>
      </c>
      <c r="DU36" s="175">
        <v>0.75</v>
      </c>
      <c r="DV36" s="32">
        <f t="shared" si="468"/>
        <v>2.1000000000000001E-2</v>
      </c>
      <c r="DW36" s="175">
        <v>0</v>
      </c>
      <c r="DX36" s="32">
        <f t="shared" si="469"/>
        <v>0</v>
      </c>
      <c r="DY36" s="175">
        <v>0</v>
      </c>
      <c r="DZ36" s="32">
        <f t="shared" si="470"/>
        <v>0</v>
      </c>
      <c r="EA36" s="97">
        <f t="shared" si="164"/>
        <v>0.75</v>
      </c>
      <c r="EB36" s="97">
        <f t="shared" si="164"/>
        <v>2.1000000000000001E-2</v>
      </c>
      <c r="EC36" s="175">
        <v>12.8</v>
      </c>
      <c r="ED36" s="32">
        <f t="shared" si="471"/>
        <v>0.35840000000000005</v>
      </c>
      <c r="EE36" s="175">
        <v>1.8</v>
      </c>
      <c r="EF36" s="32">
        <f t="shared" si="472"/>
        <v>5.04E-2</v>
      </c>
      <c r="EG36" s="175">
        <v>0</v>
      </c>
      <c r="EH36" s="32">
        <f t="shared" si="473"/>
        <v>0</v>
      </c>
      <c r="EI36" s="97">
        <f t="shared" si="168"/>
        <v>14.600000000000001</v>
      </c>
      <c r="EJ36" s="97">
        <f t="shared" si="168"/>
        <v>0.40880000000000005</v>
      </c>
      <c r="EK36" s="175">
        <v>8.1000000000000014</v>
      </c>
      <c r="EL36" s="32">
        <f t="shared" si="474"/>
        <v>0.22680000000000006</v>
      </c>
      <c r="EM36" s="175">
        <v>0</v>
      </c>
      <c r="EN36" s="32">
        <f t="shared" si="475"/>
        <v>0</v>
      </c>
      <c r="EO36" s="175">
        <v>0</v>
      </c>
      <c r="EP36" s="32">
        <f t="shared" si="476"/>
        <v>0</v>
      </c>
      <c r="EQ36" s="97">
        <f t="shared" si="172"/>
        <v>8.1000000000000014</v>
      </c>
      <c r="ER36" s="97">
        <f t="shared" si="172"/>
        <v>0.22680000000000006</v>
      </c>
      <c r="ES36" s="175">
        <v>25.4</v>
      </c>
      <c r="ET36" s="32">
        <f t="shared" si="477"/>
        <v>0.71119999999999994</v>
      </c>
      <c r="EU36" s="175">
        <v>0.6</v>
      </c>
      <c r="EV36" s="32">
        <f t="shared" si="478"/>
        <v>1.6799999999999999E-2</v>
      </c>
      <c r="EW36" s="175">
        <v>0</v>
      </c>
      <c r="EX36" s="32">
        <f t="shared" si="479"/>
        <v>0</v>
      </c>
      <c r="EY36" s="97">
        <f t="shared" si="176"/>
        <v>26</v>
      </c>
      <c r="EZ36" s="97">
        <f t="shared" si="176"/>
        <v>0.72799999999999998</v>
      </c>
      <c r="FA36" s="175">
        <v>8</v>
      </c>
      <c r="FB36" s="32">
        <f t="shared" si="480"/>
        <v>0.224</v>
      </c>
      <c r="FC36" s="175">
        <v>0</v>
      </c>
      <c r="FD36" s="32">
        <f t="shared" si="481"/>
        <v>0</v>
      </c>
      <c r="FE36" s="175">
        <v>1</v>
      </c>
      <c r="FF36" s="32">
        <f t="shared" si="482"/>
        <v>2.8000000000000001E-2</v>
      </c>
      <c r="FG36" s="97">
        <f t="shared" si="180"/>
        <v>9</v>
      </c>
      <c r="FH36" s="97">
        <f t="shared" si="180"/>
        <v>0.252</v>
      </c>
      <c r="FI36" s="175">
        <v>24</v>
      </c>
      <c r="FJ36" s="32">
        <f t="shared" si="483"/>
        <v>0.67200000000000004</v>
      </c>
      <c r="FK36" s="175">
        <v>1</v>
      </c>
      <c r="FL36" s="32">
        <f t="shared" si="484"/>
        <v>2.8000000000000001E-2</v>
      </c>
      <c r="FM36" s="175">
        <v>1.6</v>
      </c>
      <c r="FN36" s="32">
        <f t="shared" si="485"/>
        <v>4.4800000000000006E-2</v>
      </c>
      <c r="FO36" s="97">
        <f t="shared" si="184"/>
        <v>26.6</v>
      </c>
      <c r="FP36" s="97">
        <f t="shared" si="184"/>
        <v>0.74480000000000013</v>
      </c>
      <c r="FQ36" s="175">
        <v>13.4</v>
      </c>
      <c r="FR36" s="32">
        <f t="shared" si="486"/>
        <v>0.37520000000000003</v>
      </c>
      <c r="FS36" s="175">
        <v>1.6</v>
      </c>
      <c r="FT36" s="32">
        <f t="shared" si="487"/>
        <v>4.4800000000000006E-2</v>
      </c>
      <c r="FU36" s="175">
        <v>0</v>
      </c>
      <c r="FV36" s="32">
        <f t="shared" si="488"/>
        <v>0</v>
      </c>
      <c r="FW36" s="97">
        <f t="shared" si="188"/>
        <v>15</v>
      </c>
      <c r="FX36" s="97">
        <f t="shared" si="188"/>
        <v>0.42000000000000004</v>
      </c>
      <c r="FY36" s="175">
        <v>13.3</v>
      </c>
      <c r="FZ36" s="32">
        <f t="shared" si="489"/>
        <v>0.37240000000000001</v>
      </c>
      <c r="GA36" s="175">
        <v>0</v>
      </c>
      <c r="GB36" s="32">
        <f t="shared" si="490"/>
        <v>0</v>
      </c>
      <c r="GC36" s="175">
        <v>0</v>
      </c>
      <c r="GD36" s="32">
        <f t="shared" si="491"/>
        <v>0</v>
      </c>
      <c r="GE36" s="97">
        <f t="shared" si="192"/>
        <v>13.3</v>
      </c>
      <c r="GF36" s="97">
        <f t="shared" si="192"/>
        <v>0.37240000000000001</v>
      </c>
      <c r="GG36" s="177">
        <v>8</v>
      </c>
      <c r="GH36" s="32">
        <f t="shared" si="492"/>
        <v>0.224</v>
      </c>
      <c r="GI36" s="177">
        <v>1</v>
      </c>
      <c r="GJ36" s="32">
        <f t="shared" si="493"/>
        <v>2.8000000000000001E-2</v>
      </c>
      <c r="GK36" s="177">
        <v>1</v>
      </c>
      <c r="GL36" s="32">
        <f t="shared" si="494"/>
        <v>2.8000000000000001E-2</v>
      </c>
      <c r="GM36" s="97">
        <f t="shared" si="196"/>
        <v>10</v>
      </c>
      <c r="GN36" s="97">
        <f t="shared" si="196"/>
        <v>0.28000000000000003</v>
      </c>
      <c r="GO36" s="175">
        <v>8.42</v>
      </c>
      <c r="GP36" s="32">
        <f t="shared" si="495"/>
        <v>0.23576</v>
      </c>
      <c r="GQ36" s="175"/>
      <c r="GR36" s="32">
        <f t="shared" si="496"/>
        <v>0</v>
      </c>
      <c r="GS36" s="175"/>
      <c r="GT36" s="32">
        <f t="shared" si="497"/>
        <v>0</v>
      </c>
      <c r="GU36" s="97">
        <f t="shared" si="200"/>
        <v>8.42</v>
      </c>
      <c r="GV36" s="97">
        <f t="shared" si="200"/>
        <v>0.23576</v>
      </c>
      <c r="GW36" s="175">
        <v>7.4</v>
      </c>
      <c r="GX36" s="32">
        <f t="shared" si="498"/>
        <v>0.20720000000000002</v>
      </c>
      <c r="GY36" s="175"/>
      <c r="GZ36" s="32">
        <f t="shared" si="499"/>
        <v>0</v>
      </c>
      <c r="HA36" s="175"/>
      <c r="HB36" s="32">
        <f t="shared" si="500"/>
        <v>0</v>
      </c>
      <c r="HC36" s="97">
        <f t="shared" si="204"/>
        <v>7.4</v>
      </c>
      <c r="HD36" s="97">
        <f t="shared" si="204"/>
        <v>0.20720000000000002</v>
      </c>
      <c r="HE36" s="175">
        <v>11.3</v>
      </c>
      <c r="HF36" s="32">
        <f t="shared" si="501"/>
        <v>0.31640000000000001</v>
      </c>
      <c r="HG36" s="175">
        <v>4.1500000000000004</v>
      </c>
      <c r="HH36" s="32">
        <f t="shared" si="502"/>
        <v>0.11620000000000001</v>
      </c>
      <c r="HI36" s="175">
        <v>0</v>
      </c>
      <c r="HJ36" s="32">
        <f t="shared" si="503"/>
        <v>0</v>
      </c>
      <c r="HK36" s="97">
        <f t="shared" si="208"/>
        <v>15.450000000000001</v>
      </c>
      <c r="HL36" s="97">
        <f t="shared" si="208"/>
        <v>0.43260000000000004</v>
      </c>
      <c r="HM36" s="175">
        <v>17.809999999999999</v>
      </c>
      <c r="HN36" s="32">
        <f t="shared" si="504"/>
        <v>0.49867999999999996</v>
      </c>
      <c r="HO36" s="175">
        <v>1.19</v>
      </c>
      <c r="HP36" s="32">
        <f t="shared" si="505"/>
        <v>3.3320000000000002E-2</v>
      </c>
      <c r="HQ36" s="175"/>
      <c r="HR36" s="32">
        <f t="shared" si="506"/>
        <v>0</v>
      </c>
      <c r="HS36" s="97">
        <f t="shared" si="212"/>
        <v>19</v>
      </c>
      <c r="HT36" s="97">
        <f t="shared" si="212"/>
        <v>0.53199999999999992</v>
      </c>
      <c r="HU36" s="175">
        <v>8.16</v>
      </c>
      <c r="HV36" s="32">
        <f t="shared" si="507"/>
        <v>0.22848000000000002</v>
      </c>
      <c r="HW36" s="175">
        <v>0</v>
      </c>
      <c r="HX36" s="32">
        <f t="shared" si="508"/>
        <v>0</v>
      </c>
      <c r="HY36" s="175">
        <v>0</v>
      </c>
      <c r="HZ36" s="32">
        <f t="shared" si="509"/>
        <v>0</v>
      </c>
      <c r="IA36" s="97">
        <f t="shared" si="216"/>
        <v>8.16</v>
      </c>
      <c r="IB36" s="97">
        <f t="shared" si="216"/>
        <v>0.22848000000000002</v>
      </c>
      <c r="IC36" s="175">
        <v>3.4</v>
      </c>
      <c r="ID36" s="32">
        <f t="shared" si="510"/>
        <v>9.5199999999999993E-2</v>
      </c>
      <c r="IE36" s="166"/>
      <c r="IF36" s="32">
        <f t="shared" si="511"/>
        <v>0</v>
      </c>
      <c r="IG36" s="166"/>
      <c r="IH36" s="32">
        <f t="shared" si="512"/>
        <v>0</v>
      </c>
      <c r="II36" s="97">
        <f t="shared" si="220"/>
        <v>3.4</v>
      </c>
      <c r="IJ36" s="97">
        <f t="shared" si="220"/>
        <v>9.5199999999999993E-2</v>
      </c>
      <c r="IK36" s="103"/>
      <c r="IL36" s="32">
        <f t="shared" si="513"/>
        <v>0</v>
      </c>
      <c r="IM36" s="103"/>
      <c r="IN36" s="32">
        <f t="shared" si="514"/>
        <v>0</v>
      </c>
      <c r="IO36" s="103"/>
      <c r="IP36" s="32">
        <f t="shared" si="515"/>
        <v>0</v>
      </c>
      <c r="IQ36" s="97">
        <f t="shared" si="224"/>
        <v>0</v>
      </c>
      <c r="IR36" s="97">
        <f t="shared" si="224"/>
        <v>0</v>
      </c>
      <c r="IS36" s="100">
        <f t="shared" si="225"/>
        <v>263.87200000000001</v>
      </c>
      <c r="IT36" s="100">
        <f t="shared" si="225"/>
        <v>7.3884160000000003</v>
      </c>
      <c r="IU36" s="100">
        <f t="shared" si="225"/>
        <v>16.14</v>
      </c>
      <c r="IV36" s="100">
        <f t="shared" si="225"/>
        <v>0.45192000000000004</v>
      </c>
      <c r="IW36" s="100">
        <f t="shared" si="225"/>
        <v>5.0999999999999996</v>
      </c>
      <c r="IX36" s="100">
        <f t="shared" si="225"/>
        <v>0.14280000000000001</v>
      </c>
      <c r="IY36" s="100">
        <f t="shared" si="225"/>
        <v>285.11199999999997</v>
      </c>
      <c r="IZ36" s="100">
        <f t="shared" si="225"/>
        <v>7.9831360000000009</v>
      </c>
    </row>
    <row r="37" spans="1:260" ht="21" customHeight="1" x14ac:dyDescent="0.3">
      <c r="A37" s="17">
        <v>6</v>
      </c>
      <c r="B37" s="11" t="s">
        <v>26</v>
      </c>
      <c r="C37" s="7" t="s">
        <v>25</v>
      </c>
      <c r="D37" s="62">
        <v>6.6400000000000001E-2</v>
      </c>
      <c r="E37" s="165"/>
      <c r="F37" s="32">
        <f t="shared" si="102"/>
        <v>0</v>
      </c>
      <c r="G37" s="63"/>
      <c r="H37" s="32">
        <f t="shared" si="102"/>
        <v>0</v>
      </c>
      <c r="I37" s="175"/>
      <c r="J37" s="32">
        <f t="shared" si="425"/>
        <v>0</v>
      </c>
      <c r="K37" s="97">
        <f t="shared" si="104"/>
        <v>0</v>
      </c>
      <c r="L37" s="97">
        <f t="shared" si="104"/>
        <v>0</v>
      </c>
      <c r="M37" s="175"/>
      <c r="N37" s="32">
        <f t="shared" si="426"/>
        <v>0</v>
      </c>
      <c r="O37" s="175"/>
      <c r="P37" s="32">
        <f t="shared" si="427"/>
        <v>0</v>
      </c>
      <c r="Q37" s="175"/>
      <c r="R37" s="32">
        <f t="shared" si="428"/>
        <v>0</v>
      </c>
      <c r="S37" s="97">
        <f t="shared" si="108"/>
        <v>0</v>
      </c>
      <c r="T37" s="97">
        <f t="shared" si="108"/>
        <v>0</v>
      </c>
      <c r="U37" s="175"/>
      <c r="V37" s="32">
        <f t="shared" si="429"/>
        <v>0</v>
      </c>
      <c r="W37" s="175"/>
      <c r="X37" s="32">
        <f t="shared" si="430"/>
        <v>0</v>
      </c>
      <c r="Y37" s="175"/>
      <c r="Z37" s="32">
        <f t="shared" si="431"/>
        <v>0</v>
      </c>
      <c r="AA37" s="97">
        <f t="shared" si="112"/>
        <v>0</v>
      </c>
      <c r="AB37" s="97">
        <f t="shared" si="112"/>
        <v>0</v>
      </c>
      <c r="AC37" s="175"/>
      <c r="AD37" s="32">
        <f t="shared" si="432"/>
        <v>0</v>
      </c>
      <c r="AE37" s="175"/>
      <c r="AF37" s="32">
        <f t="shared" si="433"/>
        <v>0</v>
      </c>
      <c r="AG37" s="175"/>
      <c r="AH37" s="32">
        <f t="shared" si="434"/>
        <v>0</v>
      </c>
      <c r="AI37" s="97">
        <f t="shared" si="116"/>
        <v>0</v>
      </c>
      <c r="AJ37" s="97">
        <f t="shared" si="116"/>
        <v>0</v>
      </c>
      <c r="AK37" s="176"/>
      <c r="AL37" s="32">
        <f t="shared" si="435"/>
        <v>0</v>
      </c>
      <c r="AM37" s="176"/>
      <c r="AN37" s="32">
        <f t="shared" si="436"/>
        <v>0</v>
      </c>
      <c r="AO37" s="176"/>
      <c r="AP37" s="32">
        <f t="shared" si="437"/>
        <v>0</v>
      </c>
      <c r="AQ37" s="97">
        <f t="shared" si="120"/>
        <v>0</v>
      </c>
      <c r="AR37" s="97">
        <f t="shared" si="120"/>
        <v>0</v>
      </c>
      <c r="AS37" s="175"/>
      <c r="AT37" s="32">
        <f t="shared" si="438"/>
        <v>0</v>
      </c>
      <c r="AU37" s="175"/>
      <c r="AV37" s="32">
        <f t="shared" si="439"/>
        <v>0</v>
      </c>
      <c r="AW37" s="175"/>
      <c r="AX37" s="32">
        <f t="shared" si="440"/>
        <v>0</v>
      </c>
      <c r="AY37" s="97">
        <f t="shared" si="124"/>
        <v>0</v>
      </c>
      <c r="AZ37" s="97">
        <f t="shared" si="124"/>
        <v>0</v>
      </c>
      <c r="BA37" s="175"/>
      <c r="BB37" s="32">
        <f t="shared" si="441"/>
        <v>0</v>
      </c>
      <c r="BC37" s="175"/>
      <c r="BD37" s="32">
        <f t="shared" si="442"/>
        <v>0</v>
      </c>
      <c r="BE37" s="175"/>
      <c r="BF37" s="32">
        <f t="shared" si="443"/>
        <v>0</v>
      </c>
      <c r="BG37" s="97">
        <f t="shared" si="128"/>
        <v>0</v>
      </c>
      <c r="BH37" s="97">
        <f t="shared" si="128"/>
        <v>0</v>
      </c>
      <c r="BI37" s="175"/>
      <c r="BJ37" s="32">
        <f t="shared" si="444"/>
        <v>0</v>
      </c>
      <c r="BK37" s="175"/>
      <c r="BL37" s="32">
        <f t="shared" si="445"/>
        <v>0</v>
      </c>
      <c r="BM37" s="175"/>
      <c r="BN37" s="32">
        <f t="shared" si="446"/>
        <v>0</v>
      </c>
      <c r="BO37" s="97">
        <f t="shared" si="132"/>
        <v>0</v>
      </c>
      <c r="BP37" s="97">
        <f t="shared" si="132"/>
        <v>0</v>
      </c>
      <c r="BQ37" s="175"/>
      <c r="BR37" s="32">
        <f t="shared" si="447"/>
        <v>0</v>
      </c>
      <c r="BS37" s="175"/>
      <c r="BT37" s="32">
        <f t="shared" si="448"/>
        <v>0</v>
      </c>
      <c r="BU37" s="175"/>
      <c r="BV37" s="32">
        <f t="shared" si="449"/>
        <v>0</v>
      </c>
      <c r="BW37" s="97">
        <f t="shared" si="136"/>
        <v>0</v>
      </c>
      <c r="BX37" s="97">
        <f t="shared" si="136"/>
        <v>0</v>
      </c>
      <c r="BY37" s="175"/>
      <c r="BZ37" s="32">
        <f t="shared" si="450"/>
        <v>0</v>
      </c>
      <c r="CA37" s="166"/>
      <c r="CB37" s="32">
        <f t="shared" si="451"/>
        <v>0</v>
      </c>
      <c r="CC37" s="166"/>
      <c r="CD37" s="32">
        <f t="shared" si="452"/>
        <v>0</v>
      </c>
      <c r="CE37" s="97">
        <f t="shared" si="140"/>
        <v>0</v>
      </c>
      <c r="CF37" s="97">
        <f t="shared" si="140"/>
        <v>0</v>
      </c>
      <c r="CG37" s="175"/>
      <c r="CH37" s="32">
        <f t="shared" si="453"/>
        <v>0</v>
      </c>
      <c r="CI37" s="175"/>
      <c r="CJ37" s="32">
        <f t="shared" si="454"/>
        <v>0</v>
      </c>
      <c r="CK37" s="175"/>
      <c r="CL37" s="32">
        <f t="shared" si="455"/>
        <v>0</v>
      </c>
      <c r="CM37" s="97">
        <f t="shared" si="144"/>
        <v>0</v>
      </c>
      <c r="CN37" s="97">
        <f t="shared" si="144"/>
        <v>0</v>
      </c>
      <c r="CO37" s="175">
        <v>3</v>
      </c>
      <c r="CP37" s="32">
        <f t="shared" si="456"/>
        <v>0.19919999999999999</v>
      </c>
      <c r="CQ37" s="175">
        <v>0</v>
      </c>
      <c r="CR37" s="32">
        <f t="shared" si="457"/>
        <v>0</v>
      </c>
      <c r="CS37" s="175">
        <v>0</v>
      </c>
      <c r="CT37" s="32">
        <f t="shared" si="458"/>
        <v>0</v>
      </c>
      <c r="CU37" s="97">
        <f t="shared" si="148"/>
        <v>3</v>
      </c>
      <c r="CV37" s="97">
        <f t="shared" si="148"/>
        <v>0.19919999999999999</v>
      </c>
      <c r="CW37" s="175"/>
      <c r="CX37" s="32">
        <f t="shared" si="459"/>
        <v>0</v>
      </c>
      <c r="CY37" s="175"/>
      <c r="CZ37" s="32">
        <f t="shared" si="460"/>
        <v>0</v>
      </c>
      <c r="DA37" s="175"/>
      <c r="DB37" s="32">
        <f t="shared" si="461"/>
        <v>0</v>
      </c>
      <c r="DC37" s="97">
        <f t="shared" si="152"/>
        <v>0</v>
      </c>
      <c r="DD37" s="97">
        <f t="shared" si="152"/>
        <v>0</v>
      </c>
      <c r="DE37" s="176"/>
      <c r="DF37" s="32">
        <f t="shared" si="462"/>
        <v>0</v>
      </c>
      <c r="DG37" s="176"/>
      <c r="DH37" s="32">
        <f t="shared" si="463"/>
        <v>0</v>
      </c>
      <c r="DI37" s="176"/>
      <c r="DJ37" s="32">
        <f t="shared" si="464"/>
        <v>0</v>
      </c>
      <c r="DK37" s="97">
        <f t="shared" si="156"/>
        <v>0</v>
      </c>
      <c r="DL37" s="97">
        <f t="shared" si="156"/>
        <v>0</v>
      </c>
      <c r="DM37" s="175"/>
      <c r="DN37" s="32">
        <f t="shared" si="465"/>
        <v>0</v>
      </c>
      <c r="DO37" s="175"/>
      <c r="DP37" s="32">
        <f t="shared" si="466"/>
        <v>0</v>
      </c>
      <c r="DQ37" s="175"/>
      <c r="DR37" s="32">
        <f t="shared" si="467"/>
        <v>0</v>
      </c>
      <c r="DS37" s="97">
        <f t="shared" si="160"/>
        <v>0</v>
      </c>
      <c r="DT37" s="97">
        <f t="shared" si="160"/>
        <v>0</v>
      </c>
      <c r="DU37" s="175"/>
      <c r="DV37" s="32">
        <f t="shared" si="468"/>
        <v>0</v>
      </c>
      <c r="DW37" s="175"/>
      <c r="DX37" s="32">
        <f t="shared" si="469"/>
        <v>0</v>
      </c>
      <c r="DY37" s="175"/>
      <c r="DZ37" s="32">
        <f t="shared" si="470"/>
        <v>0</v>
      </c>
      <c r="EA37" s="97">
        <f t="shared" si="164"/>
        <v>0</v>
      </c>
      <c r="EB37" s="97">
        <f t="shared" si="164"/>
        <v>0</v>
      </c>
      <c r="EC37" s="175"/>
      <c r="ED37" s="32">
        <f t="shared" si="471"/>
        <v>0</v>
      </c>
      <c r="EE37" s="175"/>
      <c r="EF37" s="32">
        <f t="shared" si="472"/>
        <v>0</v>
      </c>
      <c r="EG37" s="175"/>
      <c r="EH37" s="32">
        <f t="shared" si="473"/>
        <v>0</v>
      </c>
      <c r="EI37" s="97">
        <f t="shared" si="168"/>
        <v>0</v>
      </c>
      <c r="EJ37" s="97">
        <f t="shared" si="168"/>
        <v>0</v>
      </c>
      <c r="EK37" s="175"/>
      <c r="EL37" s="32">
        <f t="shared" si="474"/>
        <v>0</v>
      </c>
      <c r="EM37" s="175"/>
      <c r="EN37" s="32">
        <f t="shared" si="475"/>
        <v>0</v>
      </c>
      <c r="EO37" s="175"/>
      <c r="EP37" s="32">
        <f t="shared" si="476"/>
        <v>0</v>
      </c>
      <c r="EQ37" s="97">
        <f t="shared" si="172"/>
        <v>0</v>
      </c>
      <c r="ER37" s="97">
        <f t="shared" si="172"/>
        <v>0</v>
      </c>
      <c r="ES37" s="175"/>
      <c r="ET37" s="32">
        <f t="shared" si="477"/>
        <v>0</v>
      </c>
      <c r="EU37" s="175"/>
      <c r="EV37" s="32">
        <f t="shared" si="478"/>
        <v>0</v>
      </c>
      <c r="EW37" s="175"/>
      <c r="EX37" s="32">
        <f t="shared" si="479"/>
        <v>0</v>
      </c>
      <c r="EY37" s="97">
        <f t="shared" si="176"/>
        <v>0</v>
      </c>
      <c r="EZ37" s="97">
        <f t="shared" si="176"/>
        <v>0</v>
      </c>
      <c r="FA37" s="175"/>
      <c r="FB37" s="32">
        <f t="shared" si="480"/>
        <v>0</v>
      </c>
      <c r="FC37" s="175"/>
      <c r="FD37" s="32">
        <f t="shared" si="481"/>
        <v>0</v>
      </c>
      <c r="FE37" s="175"/>
      <c r="FF37" s="32">
        <f t="shared" si="482"/>
        <v>0</v>
      </c>
      <c r="FG37" s="97">
        <f t="shared" si="180"/>
        <v>0</v>
      </c>
      <c r="FH37" s="97">
        <f t="shared" si="180"/>
        <v>0</v>
      </c>
      <c r="FI37" s="175"/>
      <c r="FJ37" s="32">
        <f t="shared" si="483"/>
        <v>0</v>
      </c>
      <c r="FK37" s="175"/>
      <c r="FL37" s="32">
        <f t="shared" si="484"/>
        <v>0</v>
      </c>
      <c r="FM37" s="175"/>
      <c r="FN37" s="32">
        <f t="shared" si="485"/>
        <v>0</v>
      </c>
      <c r="FO37" s="97">
        <f t="shared" si="184"/>
        <v>0</v>
      </c>
      <c r="FP37" s="97">
        <f t="shared" si="184"/>
        <v>0</v>
      </c>
      <c r="FQ37" s="175"/>
      <c r="FR37" s="32">
        <f t="shared" si="486"/>
        <v>0</v>
      </c>
      <c r="FS37" s="175"/>
      <c r="FT37" s="32">
        <f t="shared" si="487"/>
        <v>0</v>
      </c>
      <c r="FU37" s="175"/>
      <c r="FV37" s="32">
        <f t="shared" si="488"/>
        <v>0</v>
      </c>
      <c r="FW37" s="97">
        <f t="shared" si="188"/>
        <v>0</v>
      </c>
      <c r="FX37" s="97">
        <f t="shared" si="188"/>
        <v>0</v>
      </c>
      <c r="FY37" s="175"/>
      <c r="FZ37" s="32">
        <f t="shared" si="489"/>
        <v>0</v>
      </c>
      <c r="GA37" s="175"/>
      <c r="GB37" s="32">
        <f t="shared" si="490"/>
        <v>0</v>
      </c>
      <c r="GC37" s="175"/>
      <c r="GD37" s="32">
        <f t="shared" si="491"/>
        <v>0</v>
      </c>
      <c r="GE37" s="97">
        <f t="shared" si="192"/>
        <v>0</v>
      </c>
      <c r="GF37" s="97">
        <f t="shared" si="192"/>
        <v>0</v>
      </c>
      <c r="GG37" s="177">
        <v>6</v>
      </c>
      <c r="GH37" s="32">
        <f t="shared" si="492"/>
        <v>0.39839999999999998</v>
      </c>
      <c r="GI37" s="177">
        <v>0</v>
      </c>
      <c r="GJ37" s="32">
        <f t="shared" si="493"/>
        <v>0</v>
      </c>
      <c r="GK37" s="177">
        <v>0</v>
      </c>
      <c r="GL37" s="32">
        <f t="shared" si="494"/>
        <v>0</v>
      </c>
      <c r="GM37" s="97">
        <f t="shared" si="196"/>
        <v>6</v>
      </c>
      <c r="GN37" s="97">
        <f t="shared" si="196"/>
        <v>0.39839999999999998</v>
      </c>
      <c r="GO37" s="175"/>
      <c r="GP37" s="32">
        <f t="shared" si="495"/>
        <v>0</v>
      </c>
      <c r="GQ37" s="175"/>
      <c r="GR37" s="32">
        <f t="shared" si="496"/>
        <v>0</v>
      </c>
      <c r="GS37" s="175"/>
      <c r="GT37" s="32">
        <f t="shared" si="497"/>
        <v>0</v>
      </c>
      <c r="GU37" s="97">
        <f t="shared" si="200"/>
        <v>0</v>
      </c>
      <c r="GV37" s="97">
        <f t="shared" si="200"/>
        <v>0</v>
      </c>
      <c r="GW37" s="175"/>
      <c r="GX37" s="32">
        <f t="shared" si="498"/>
        <v>0</v>
      </c>
      <c r="GY37" s="175"/>
      <c r="GZ37" s="32">
        <f t="shared" si="499"/>
        <v>0</v>
      </c>
      <c r="HA37" s="175"/>
      <c r="HB37" s="32">
        <f t="shared" si="500"/>
        <v>0</v>
      </c>
      <c r="HC37" s="97">
        <f t="shared" si="204"/>
        <v>0</v>
      </c>
      <c r="HD37" s="97">
        <f t="shared" si="204"/>
        <v>0</v>
      </c>
      <c r="HE37" s="175"/>
      <c r="HF37" s="32">
        <f t="shared" si="501"/>
        <v>0</v>
      </c>
      <c r="HG37" s="175"/>
      <c r="HH37" s="32">
        <f t="shared" si="502"/>
        <v>0</v>
      </c>
      <c r="HI37" s="175"/>
      <c r="HJ37" s="32">
        <f t="shared" si="503"/>
        <v>0</v>
      </c>
      <c r="HK37" s="97">
        <f t="shared" si="208"/>
        <v>0</v>
      </c>
      <c r="HL37" s="97">
        <f t="shared" si="208"/>
        <v>0</v>
      </c>
      <c r="HM37" s="175">
        <v>5.6</v>
      </c>
      <c r="HN37" s="32">
        <f t="shared" si="504"/>
        <v>0.37184</v>
      </c>
      <c r="HO37" s="175"/>
      <c r="HP37" s="32">
        <f t="shared" si="505"/>
        <v>0</v>
      </c>
      <c r="HQ37" s="175"/>
      <c r="HR37" s="32">
        <f t="shared" si="506"/>
        <v>0</v>
      </c>
      <c r="HS37" s="97">
        <f t="shared" si="212"/>
        <v>5.6</v>
      </c>
      <c r="HT37" s="97">
        <f t="shared" si="212"/>
        <v>0.37184</v>
      </c>
      <c r="HU37" s="175">
        <v>1.3</v>
      </c>
      <c r="HV37" s="32">
        <f t="shared" si="507"/>
        <v>8.6320000000000008E-2</v>
      </c>
      <c r="HW37" s="175">
        <v>0</v>
      </c>
      <c r="HX37" s="32">
        <f t="shared" si="508"/>
        <v>0</v>
      </c>
      <c r="HY37" s="175">
        <v>0</v>
      </c>
      <c r="HZ37" s="32">
        <f t="shared" si="509"/>
        <v>0</v>
      </c>
      <c r="IA37" s="97">
        <f t="shared" si="216"/>
        <v>1.3</v>
      </c>
      <c r="IB37" s="97">
        <f t="shared" si="216"/>
        <v>8.6320000000000008E-2</v>
      </c>
      <c r="IC37" s="175"/>
      <c r="ID37" s="32">
        <f t="shared" si="510"/>
        <v>0</v>
      </c>
      <c r="IE37" s="166"/>
      <c r="IF37" s="32">
        <f t="shared" si="511"/>
        <v>0</v>
      </c>
      <c r="IG37" s="166"/>
      <c r="IH37" s="32">
        <f t="shared" si="512"/>
        <v>0</v>
      </c>
      <c r="II37" s="97">
        <f t="shared" si="220"/>
        <v>0</v>
      </c>
      <c r="IJ37" s="97">
        <f t="shared" si="220"/>
        <v>0</v>
      </c>
      <c r="IK37" s="103"/>
      <c r="IL37" s="32">
        <f t="shared" si="513"/>
        <v>0</v>
      </c>
      <c r="IM37" s="103"/>
      <c r="IN37" s="32">
        <f t="shared" si="514"/>
        <v>0</v>
      </c>
      <c r="IO37" s="103"/>
      <c r="IP37" s="32">
        <f t="shared" si="515"/>
        <v>0</v>
      </c>
      <c r="IQ37" s="97">
        <f t="shared" si="224"/>
        <v>0</v>
      </c>
      <c r="IR37" s="97">
        <f t="shared" si="224"/>
        <v>0</v>
      </c>
      <c r="IS37" s="100">
        <f t="shared" si="225"/>
        <v>15.9</v>
      </c>
      <c r="IT37" s="100">
        <f t="shared" si="225"/>
        <v>1.0557599999999998</v>
      </c>
      <c r="IU37" s="100">
        <f t="shared" si="225"/>
        <v>0</v>
      </c>
      <c r="IV37" s="100">
        <f t="shared" si="225"/>
        <v>0</v>
      </c>
      <c r="IW37" s="100">
        <f t="shared" si="225"/>
        <v>0</v>
      </c>
      <c r="IX37" s="100">
        <f t="shared" si="225"/>
        <v>0</v>
      </c>
      <c r="IY37" s="100">
        <f t="shared" si="225"/>
        <v>15.9</v>
      </c>
      <c r="IZ37" s="100">
        <f t="shared" si="225"/>
        <v>1.0557599999999998</v>
      </c>
    </row>
    <row r="38" spans="1:260" ht="21" customHeight="1" x14ac:dyDescent="0.3">
      <c r="A38" s="17">
        <v>7</v>
      </c>
      <c r="B38" s="11" t="s">
        <v>27</v>
      </c>
      <c r="C38" s="7" t="s">
        <v>16</v>
      </c>
      <c r="D38" s="62">
        <v>8.48E-2</v>
      </c>
      <c r="E38" s="165">
        <v>0.95</v>
      </c>
      <c r="F38" s="32">
        <f t="shared" si="102"/>
        <v>8.0559999999999993E-2</v>
      </c>
      <c r="G38" s="63">
        <v>0</v>
      </c>
      <c r="H38" s="32">
        <f t="shared" si="102"/>
        <v>0</v>
      </c>
      <c r="I38" s="175">
        <v>0</v>
      </c>
      <c r="J38" s="32">
        <f t="shared" si="425"/>
        <v>0</v>
      </c>
      <c r="K38" s="97">
        <f t="shared" si="104"/>
        <v>0.95</v>
      </c>
      <c r="L38" s="97">
        <f t="shared" si="104"/>
        <v>8.0559999999999993E-2</v>
      </c>
      <c r="M38" s="175">
        <v>0</v>
      </c>
      <c r="N38" s="32">
        <f t="shared" si="426"/>
        <v>0</v>
      </c>
      <c r="O38" s="175">
        <v>0</v>
      </c>
      <c r="P38" s="32">
        <f t="shared" si="427"/>
        <v>0</v>
      </c>
      <c r="Q38" s="175">
        <v>0.8</v>
      </c>
      <c r="R38" s="32">
        <f t="shared" si="428"/>
        <v>6.7839999999999998E-2</v>
      </c>
      <c r="S38" s="97">
        <f t="shared" si="108"/>
        <v>0.8</v>
      </c>
      <c r="T38" s="97">
        <f t="shared" si="108"/>
        <v>6.7839999999999998E-2</v>
      </c>
      <c r="U38" s="175">
        <v>0.4</v>
      </c>
      <c r="V38" s="32">
        <f t="shared" si="429"/>
        <v>3.3919999999999999E-2</v>
      </c>
      <c r="W38" s="175">
        <v>0.23</v>
      </c>
      <c r="X38" s="32">
        <f t="shared" si="430"/>
        <v>1.9504000000000001E-2</v>
      </c>
      <c r="Y38" s="175">
        <v>0</v>
      </c>
      <c r="Z38" s="32">
        <f t="shared" si="431"/>
        <v>0</v>
      </c>
      <c r="AA38" s="97">
        <f t="shared" si="112"/>
        <v>0.63</v>
      </c>
      <c r="AB38" s="97">
        <f t="shared" si="112"/>
        <v>5.3423999999999999E-2</v>
      </c>
      <c r="AC38" s="175"/>
      <c r="AD38" s="32">
        <f t="shared" si="432"/>
        <v>0</v>
      </c>
      <c r="AE38" s="175"/>
      <c r="AF38" s="32">
        <f t="shared" si="433"/>
        <v>0</v>
      </c>
      <c r="AG38" s="175"/>
      <c r="AH38" s="32">
        <f t="shared" si="434"/>
        <v>0</v>
      </c>
      <c r="AI38" s="97">
        <f t="shared" si="116"/>
        <v>0</v>
      </c>
      <c r="AJ38" s="97">
        <f t="shared" si="116"/>
        <v>0</v>
      </c>
      <c r="AK38" s="176">
        <v>1.55</v>
      </c>
      <c r="AL38" s="32">
        <f t="shared" si="435"/>
        <v>0.13144</v>
      </c>
      <c r="AM38" s="176">
        <v>0</v>
      </c>
      <c r="AN38" s="32">
        <f t="shared" si="436"/>
        <v>0</v>
      </c>
      <c r="AO38" s="176">
        <v>0</v>
      </c>
      <c r="AP38" s="32">
        <f t="shared" si="437"/>
        <v>0</v>
      </c>
      <c r="AQ38" s="97">
        <f t="shared" si="120"/>
        <v>1.55</v>
      </c>
      <c r="AR38" s="97">
        <f t="shared" si="120"/>
        <v>0.13144</v>
      </c>
      <c r="AS38" s="175"/>
      <c r="AT38" s="32">
        <f t="shared" si="438"/>
        <v>0</v>
      </c>
      <c r="AU38" s="175"/>
      <c r="AV38" s="32">
        <f t="shared" si="439"/>
        <v>0</v>
      </c>
      <c r="AW38" s="175"/>
      <c r="AX38" s="32">
        <f t="shared" si="440"/>
        <v>0</v>
      </c>
      <c r="AY38" s="97">
        <f t="shared" si="124"/>
        <v>0</v>
      </c>
      <c r="AZ38" s="97">
        <f t="shared" si="124"/>
        <v>0</v>
      </c>
      <c r="BA38" s="175"/>
      <c r="BB38" s="32">
        <f t="shared" si="441"/>
        <v>0</v>
      </c>
      <c r="BC38" s="175"/>
      <c r="BD38" s="32">
        <f t="shared" si="442"/>
        <v>0</v>
      </c>
      <c r="BE38" s="175"/>
      <c r="BF38" s="32">
        <f t="shared" si="443"/>
        <v>0</v>
      </c>
      <c r="BG38" s="97">
        <f t="shared" si="128"/>
        <v>0</v>
      </c>
      <c r="BH38" s="97">
        <f t="shared" si="128"/>
        <v>0</v>
      </c>
      <c r="BI38" s="175">
        <v>1.6</v>
      </c>
      <c r="BJ38" s="32">
        <f t="shared" si="444"/>
        <v>0.13568</v>
      </c>
      <c r="BK38" s="175">
        <v>0</v>
      </c>
      <c r="BL38" s="32">
        <f t="shared" si="445"/>
        <v>0</v>
      </c>
      <c r="BM38" s="175">
        <v>0</v>
      </c>
      <c r="BN38" s="32">
        <f t="shared" si="446"/>
        <v>0</v>
      </c>
      <c r="BO38" s="97">
        <f t="shared" si="132"/>
        <v>1.6</v>
      </c>
      <c r="BP38" s="97">
        <f t="shared" si="132"/>
        <v>0.13568</v>
      </c>
      <c r="BQ38" s="175"/>
      <c r="BR38" s="32">
        <f t="shared" si="447"/>
        <v>0</v>
      </c>
      <c r="BS38" s="175"/>
      <c r="BT38" s="32">
        <f t="shared" si="448"/>
        <v>0</v>
      </c>
      <c r="BU38" s="175"/>
      <c r="BV38" s="32">
        <f t="shared" si="449"/>
        <v>0</v>
      </c>
      <c r="BW38" s="97">
        <f t="shared" si="136"/>
        <v>0</v>
      </c>
      <c r="BX38" s="97">
        <f t="shared" si="136"/>
        <v>0</v>
      </c>
      <c r="BY38" s="175"/>
      <c r="BZ38" s="32">
        <f t="shared" si="450"/>
        <v>0</v>
      </c>
      <c r="CA38" s="166"/>
      <c r="CB38" s="32">
        <f t="shared" si="451"/>
        <v>0</v>
      </c>
      <c r="CC38" s="166"/>
      <c r="CD38" s="32">
        <f t="shared" si="452"/>
        <v>0</v>
      </c>
      <c r="CE38" s="97">
        <f t="shared" si="140"/>
        <v>0</v>
      </c>
      <c r="CF38" s="97">
        <f t="shared" si="140"/>
        <v>0</v>
      </c>
      <c r="CG38" s="175">
        <v>0.6</v>
      </c>
      <c r="CH38" s="32">
        <f t="shared" si="453"/>
        <v>5.0880000000000002E-2</v>
      </c>
      <c r="CI38" s="175">
        <v>0</v>
      </c>
      <c r="CJ38" s="32">
        <f t="shared" si="454"/>
        <v>0</v>
      </c>
      <c r="CK38" s="175">
        <v>0</v>
      </c>
      <c r="CL38" s="32">
        <f t="shared" si="455"/>
        <v>0</v>
      </c>
      <c r="CM38" s="97">
        <f t="shared" si="144"/>
        <v>0.6</v>
      </c>
      <c r="CN38" s="97">
        <f t="shared" si="144"/>
        <v>5.0880000000000002E-2</v>
      </c>
      <c r="CO38" s="175">
        <v>2</v>
      </c>
      <c r="CP38" s="32">
        <f t="shared" si="456"/>
        <v>0.1696</v>
      </c>
      <c r="CQ38" s="175">
        <v>0</v>
      </c>
      <c r="CR38" s="32">
        <f t="shared" si="457"/>
        <v>0</v>
      </c>
      <c r="CS38" s="175">
        <v>0</v>
      </c>
      <c r="CT38" s="32">
        <f t="shared" si="458"/>
        <v>0</v>
      </c>
      <c r="CU38" s="97">
        <f t="shared" si="148"/>
        <v>2</v>
      </c>
      <c r="CV38" s="97">
        <f t="shared" si="148"/>
        <v>0.1696</v>
      </c>
      <c r="CW38" s="175">
        <v>1.25</v>
      </c>
      <c r="CX38" s="32">
        <f t="shared" si="459"/>
        <v>0.106</v>
      </c>
      <c r="CY38" s="175">
        <v>0</v>
      </c>
      <c r="CZ38" s="32">
        <f t="shared" si="460"/>
        <v>0</v>
      </c>
      <c r="DA38" s="175">
        <v>0</v>
      </c>
      <c r="DB38" s="32">
        <f t="shared" si="461"/>
        <v>0</v>
      </c>
      <c r="DC38" s="97">
        <f t="shared" si="152"/>
        <v>1.25</v>
      </c>
      <c r="DD38" s="97">
        <f t="shared" si="152"/>
        <v>0.106</v>
      </c>
      <c r="DE38" s="176"/>
      <c r="DF38" s="32">
        <f t="shared" si="462"/>
        <v>0</v>
      </c>
      <c r="DG38" s="176"/>
      <c r="DH38" s="32">
        <f t="shared" si="463"/>
        <v>0</v>
      </c>
      <c r="DI38" s="176"/>
      <c r="DJ38" s="32">
        <f t="shared" si="464"/>
        <v>0</v>
      </c>
      <c r="DK38" s="97">
        <f t="shared" si="156"/>
        <v>0</v>
      </c>
      <c r="DL38" s="97">
        <f t="shared" si="156"/>
        <v>0</v>
      </c>
      <c r="DM38" s="175">
        <v>1.2</v>
      </c>
      <c r="DN38" s="32">
        <f t="shared" si="465"/>
        <v>0.10176</v>
      </c>
      <c r="DO38" s="175">
        <v>0</v>
      </c>
      <c r="DP38" s="32">
        <f t="shared" si="466"/>
        <v>0</v>
      </c>
      <c r="DQ38" s="175">
        <v>0</v>
      </c>
      <c r="DR38" s="32">
        <f t="shared" si="467"/>
        <v>0</v>
      </c>
      <c r="DS38" s="97">
        <f t="shared" si="160"/>
        <v>1.2</v>
      </c>
      <c r="DT38" s="97">
        <f t="shared" si="160"/>
        <v>0.10176</v>
      </c>
      <c r="DU38" s="175">
        <v>2</v>
      </c>
      <c r="DV38" s="32">
        <f t="shared" si="468"/>
        <v>0.1696</v>
      </c>
      <c r="DW38" s="175">
        <v>0</v>
      </c>
      <c r="DX38" s="32">
        <f t="shared" si="469"/>
        <v>0</v>
      </c>
      <c r="DY38" s="175">
        <v>0</v>
      </c>
      <c r="DZ38" s="32">
        <f t="shared" si="470"/>
        <v>0</v>
      </c>
      <c r="EA38" s="97">
        <f t="shared" si="164"/>
        <v>2</v>
      </c>
      <c r="EB38" s="97">
        <f t="shared" si="164"/>
        <v>0.1696</v>
      </c>
      <c r="EC38" s="175"/>
      <c r="ED38" s="32">
        <f t="shared" si="471"/>
        <v>0</v>
      </c>
      <c r="EE38" s="175"/>
      <c r="EF38" s="32">
        <f t="shared" si="472"/>
        <v>0</v>
      </c>
      <c r="EG38" s="175"/>
      <c r="EH38" s="32">
        <f t="shared" si="473"/>
        <v>0</v>
      </c>
      <c r="EI38" s="97">
        <f t="shared" si="168"/>
        <v>0</v>
      </c>
      <c r="EJ38" s="97">
        <f t="shared" si="168"/>
        <v>0</v>
      </c>
      <c r="EK38" s="175">
        <v>3.2</v>
      </c>
      <c r="EL38" s="32">
        <f t="shared" si="474"/>
        <v>0.27135999999999999</v>
      </c>
      <c r="EM38" s="175">
        <v>0</v>
      </c>
      <c r="EN38" s="32">
        <f t="shared" si="475"/>
        <v>0</v>
      </c>
      <c r="EO38" s="175">
        <v>0</v>
      </c>
      <c r="EP38" s="32">
        <f t="shared" si="476"/>
        <v>0</v>
      </c>
      <c r="EQ38" s="97">
        <f t="shared" si="172"/>
        <v>3.2</v>
      </c>
      <c r="ER38" s="97">
        <f t="shared" si="172"/>
        <v>0.27135999999999999</v>
      </c>
      <c r="ES38" s="175">
        <v>1.3</v>
      </c>
      <c r="ET38" s="32">
        <f t="shared" si="477"/>
        <v>0.11024</v>
      </c>
      <c r="EU38" s="175">
        <v>0</v>
      </c>
      <c r="EV38" s="32">
        <f t="shared" si="478"/>
        <v>0</v>
      </c>
      <c r="EW38" s="175">
        <v>0</v>
      </c>
      <c r="EX38" s="32">
        <f t="shared" si="479"/>
        <v>0</v>
      </c>
      <c r="EY38" s="97">
        <f t="shared" si="176"/>
        <v>1.3</v>
      </c>
      <c r="EZ38" s="97">
        <f t="shared" si="176"/>
        <v>0.11024</v>
      </c>
      <c r="FA38" s="175">
        <v>0</v>
      </c>
      <c r="FB38" s="32">
        <f t="shared" si="480"/>
        <v>0</v>
      </c>
      <c r="FC38" s="175">
        <v>0.4</v>
      </c>
      <c r="FD38" s="32">
        <f t="shared" si="481"/>
        <v>3.3919999999999999E-2</v>
      </c>
      <c r="FE38" s="175">
        <v>0</v>
      </c>
      <c r="FF38" s="32">
        <f t="shared" si="482"/>
        <v>0</v>
      </c>
      <c r="FG38" s="97">
        <f t="shared" si="180"/>
        <v>0.4</v>
      </c>
      <c r="FH38" s="97">
        <f t="shared" si="180"/>
        <v>3.3919999999999999E-2</v>
      </c>
      <c r="FI38" s="175">
        <v>3.4</v>
      </c>
      <c r="FJ38" s="32">
        <f t="shared" si="483"/>
        <v>0.28832000000000002</v>
      </c>
      <c r="FK38" s="175">
        <v>0</v>
      </c>
      <c r="FL38" s="32">
        <f t="shared" si="484"/>
        <v>0</v>
      </c>
      <c r="FM38" s="175">
        <v>0</v>
      </c>
      <c r="FN38" s="32">
        <f t="shared" si="485"/>
        <v>0</v>
      </c>
      <c r="FO38" s="97">
        <f t="shared" si="184"/>
        <v>3.4</v>
      </c>
      <c r="FP38" s="97">
        <f t="shared" si="184"/>
        <v>0.28832000000000002</v>
      </c>
      <c r="FQ38" s="175">
        <v>4.2</v>
      </c>
      <c r="FR38" s="32">
        <f t="shared" si="486"/>
        <v>0.35616000000000003</v>
      </c>
      <c r="FS38" s="175">
        <v>0</v>
      </c>
      <c r="FT38" s="32">
        <f t="shared" si="487"/>
        <v>0</v>
      </c>
      <c r="FU38" s="175">
        <v>0</v>
      </c>
      <c r="FV38" s="32">
        <f t="shared" si="488"/>
        <v>0</v>
      </c>
      <c r="FW38" s="97">
        <f t="shared" si="188"/>
        <v>4.2</v>
      </c>
      <c r="FX38" s="97">
        <f t="shared" si="188"/>
        <v>0.35616000000000003</v>
      </c>
      <c r="FY38" s="175">
        <v>1</v>
      </c>
      <c r="FZ38" s="32">
        <f t="shared" si="489"/>
        <v>8.48E-2</v>
      </c>
      <c r="GA38" s="175">
        <v>0</v>
      </c>
      <c r="GB38" s="32">
        <f t="shared" si="490"/>
        <v>0</v>
      </c>
      <c r="GC38" s="175">
        <v>0</v>
      </c>
      <c r="GD38" s="32">
        <f t="shared" si="491"/>
        <v>0</v>
      </c>
      <c r="GE38" s="97">
        <f t="shared" si="192"/>
        <v>1</v>
      </c>
      <c r="GF38" s="97">
        <f t="shared" si="192"/>
        <v>8.48E-2</v>
      </c>
      <c r="GG38" s="177"/>
      <c r="GH38" s="32">
        <f t="shared" si="492"/>
        <v>0</v>
      </c>
      <c r="GI38" s="177"/>
      <c r="GJ38" s="32">
        <f t="shared" si="493"/>
        <v>0</v>
      </c>
      <c r="GK38" s="177"/>
      <c r="GL38" s="32">
        <f t="shared" si="494"/>
        <v>0</v>
      </c>
      <c r="GM38" s="97">
        <f t="shared" si="196"/>
        <v>0</v>
      </c>
      <c r="GN38" s="97">
        <f t="shared" si="196"/>
        <v>0</v>
      </c>
      <c r="GO38" s="175">
        <v>1</v>
      </c>
      <c r="GP38" s="32">
        <f t="shared" si="495"/>
        <v>8.48E-2</v>
      </c>
      <c r="GQ38" s="175">
        <v>1.72</v>
      </c>
      <c r="GR38" s="32">
        <f t="shared" si="496"/>
        <v>0.14585599999999999</v>
      </c>
      <c r="GS38" s="175">
        <v>0</v>
      </c>
      <c r="GT38" s="32">
        <f t="shared" si="497"/>
        <v>0</v>
      </c>
      <c r="GU38" s="97">
        <f t="shared" si="200"/>
        <v>2.7199999999999998</v>
      </c>
      <c r="GV38" s="97">
        <f t="shared" si="200"/>
        <v>0.23065599999999997</v>
      </c>
      <c r="GW38" s="175">
        <v>0.6</v>
      </c>
      <c r="GX38" s="32">
        <f t="shared" si="498"/>
        <v>5.0880000000000002E-2</v>
      </c>
      <c r="GY38" s="175"/>
      <c r="GZ38" s="32">
        <f t="shared" si="499"/>
        <v>0</v>
      </c>
      <c r="HA38" s="175"/>
      <c r="HB38" s="32">
        <f t="shared" si="500"/>
        <v>0</v>
      </c>
      <c r="HC38" s="97">
        <f t="shared" si="204"/>
        <v>0.6</v>
      </c>
      <c r="HD38" s="97">
        <f t="shared" si="204"/>
        <v>5.0880000000000002E-2</v>
      </c>
      <c r="HE38" s="175">
        <v>0</v>
      </c>
      <c r="HF38" s="32">
        <f t="shared" si="501"/>
        <v>0</v>
      </c>
      <c r="HG38" s="175">
        <v>1.75</v>
      </c>
      <c r="HH38" s="32">
        <f t="shared" si="502"/>
        <v>0.1484</v>
      </c>
      <c r="HI38" s="175">
        <v>0</v>
      </c>
      <c r="HJ38" s="32">
        <f t="shared" si="503"/>
        <v>0</v>
      </c>
      <c r="HK38" s="97">
        <f t="shared" si="208"/>
        <v>1.75</v>
      </c>
      <c r="HL38" s="97">
        <f t="shared" si="208"/>
        <v>0.1484</v>
      </c>
      <c r="HM38" s="175">
        <v>1.2</v>
      </c>
      <c r="HN38" s="32">
        <f t="shared" si="504"/>
        <v>0.10176</v>
      </c>
      <c r="HO38" s="175"/>
      <c r="HP38" s="32">
        <f t="shared" si="505"/>
        <v>0</v>
      </c>
      <c r="HQ38" s="175"/>
      <c r="HR38" s="32">
        <f t="shared" si="506"/>
        <v>0</v>
      </c>
      <c r="HS38" s="97">
        <f t="shared" si="212"/>
        <v>1.2</v>
      </c>
      <c r="HT38" s="97">
        <f t="shared" si="212"/>
        <v>0.10176</v>
      </c>
      <c r="HU38" s="175">
        <v>2.2000000000000002</v>
      </c>
      <c r="HV38" s="32">
        <f t="shared" si="507"/>
        <v>0.18656</v>
      </c>
      <c r="HW38" s="175">
        <v>0</v>
      </c>
      <c r="HX38" s="32">
        <f t="shared" si="508"/>
        <v>0</v>
      </c>
      <c r="HY38" s="175">
        <v>0</v>
      </c>
      <c r="HZ38" s="32">
        <f t="shared" si="509"/>
        <v>0</v>
      </c>
      <c r="IA38" s="97">
        <f t="shared" si="216"/>
        <v>2.2000000000000002</v>
      </c>
      <c r="IB38" s="97">
        <f t="shared" si="216"/>
        <v>0.18656</v>
      </c>
      <c r="IC38" s="175"/>
      <c r="ID38" s="32">
        <f t="shared" si="510"/>
        <v>0</v>
      </c>
      <c r="IE38" s="166"/>
      <c r="IF38" s="32">
        <f t="shared" si="511"/>
        <v>0</v>
      </c>
      <c r="IG38" s="166"/>
      <c r="IH38" s="32">
        <f t="shared" si="512"/>
        <v>0</v>
      </c>
      <c r="II38" s="97">
        <f t="shared" si="220"/>
        <v>0</v>
      </c>
      <c r="IJ38" s="97">
        <f t="shared" si="220"/>
        <v>0</v>
      </c>
      <c r="IK38" s="103"/>
      <c r="IL38" s="32">
        <f t="shared" si="513"/>
        <v>0</v>
      </c>
      <c r="IM38" s="103"/>
      <c r="IN38" s="32">
        <f t="shared" si="514"/>
        <v>0</v>
      </c>
      <c r="IO38" s="103"/>
      <c r="IP38" s="32">
        <f t="shared" si="515"/>
        <v>0</v>
      </c>
      <c r="IQ38" s="97">
        <f t="shared" si="224"/>
        <v>0</v>
      </c>
      <c r="IR38" s="97">
        <f t="shared" si="224"/>
        <v>0</v>
      </c>
      <c r="IS38" s="100">
        <f t="shared" si="225"/>
        <v>29.65</v>
      </c>
      <c r="IT38" s="100">
        <f t="shared" si="225"/>
        <v>2.5143200000000001</v>
      </c>
      <c r="IU38" s="100">
        <f t="shared" si="225"/>
        <v>4.0999999999999996</v>
      </c>
      <c r="IV38" s="100">
        <f t="shared" si="225"/>
        <v>0.34767999999999999</v>
      </c>
      <c r="IW38" s="100">
        <f t="shared" si="225"/>
        <v>0.8</v>
      </c>
      <c r="IX38" s="100">
        <f t="shared" si="225"/>
        <v>6.7839999999999998E-2</v>
      </c>
      <c r="IY38" s="100">
        <f t="shared" si="225"/>
        <v>34.549999999999997</v>
      </c>
      <c r="IZ38" s="100">
        <f t="shared" si="225"/>
        <v>2.92984</v>
      </c>
    </row>
    <row r="39" spans="1:260" ht="21" customHeight="1" x14ac:dyDescent="0.3">
      <c r="A39" s="17">
        <v>8</v>
      </c>
      <c r="B39" s="11" t="s">
        <v>19</v>
      </c>
      <c r="C39" s="7" t="s">
        <v>16</v>
      </c>
      <c r="D39" s="62">
        <v>5.3339999999999999E-2</v>
      </c>
      <c r="E39" s="165">
        <v>5.7</v>
      </c>
      <c r="F39" s="32">
        <f t="shared" si="102"/>
        <v>0.30403799999999997</v>
      </c>
      <c r="G39" s="63">
        <v>4.4000000000000004</v>
      </c>
      <c r="H39" s="32">
        <f t="shared" si="102"/>
        <v>0.23469600000000002</v>
      </c>
      <c r="I39" s="175">
        <v>0.3</v>
      </c>
      <c r="J39" s="32">
        <f t="shared" si="425"/>
        <v>1.6001999999999999E-2</v>
      </c>
      <c r="K39" s="97">
        <f t="shared" si="104"/>
        <v>10.400000000000002</v>
      </c>
      <c r="L39" s="97">
        <f t="shared" si="104"/>
        <v>0.55473600000000001</v>
      </c>
      <c r="M39" s="175">
        <v>9.76</v>
      </c>
      <c r="N39" s="32">
        <f t="shared" si="426"/>
        <v>0.52059840000000002</v>
      </c>
      <c r="O39" s="175">
        <v>0</v>
      </c>
      <c r="P39" s="32">
        <f t="shared" si="427"/>
        <v>0</v>
      </c>
      <c r="Q39" s="175">
        <v>0</v>
      </c>
      <c r="R39" s="32">
        <f t="shared" si="428"/>
        <v>0</v>
      </c>
      <c r="S39" s="97">
        <f t="shared" si="108"/>
        <v>9.76</v>
      </c>
      <c r="T39" s="97">
        <f t="shared" si="108"/>
        <v>0.52059840000000002</v>
      </c>
      <c r="U39" s="175">
        <v>4.6100000000000003</v>
      </c>
      <c r="V39" s="32">
        <f t="shared" si="429"/>
        <v>0.24589740000000002</v>
      </c>
      <c r="W39" s="175">
        <v>1.8</v>
      </c>
      <c r="X39" s="32">
        <f t="shared" si="430"/>
        <v>9.6012E-2</v>
      </c>
      <c r="Y39" s="175">
        <v>0</v>
      </c>
      <c r="Z39" s="32">
        <f t="shared" si="431"/>
        <v>0</v>
      </c>
      <c r="AA39" s="97">
        <f t="shared" si="112"/>
        <v>6.41</v>
      </c>
      <c r="AB39" s="97">
        <f t="shared" si="112"/>
        <v>0.34190940000000003</v>
      </c>
      <c r="AC39" s="175">
        <v>4.8</v>
      </c>
      <c r="AD39" s="32">
        <f t="shared" si="432"/>
        <v>0.25603199999999998</v>
      </c>
      <c r="AE39" s="175">
        <v>2</v>
      </c>
      <c r="AF39" s="32">
        <f t="shared" si="433"/>
        <v>0.10668</v>
      </c>
      <c r="AG39" s="175">
        <v>0</v>
      </c>
      <c r="AH39" s="32">
        <f t="shared" si="434"/>
        <v>0</v>
      </c>
      <c r="AI39" s="97">
        <f t="shared" si="116"/>
        <v>6.8</v>
      </c>
      <c r="AJ39" s="97">
        <f t="shared" si="116"/>
        <v>0.36271199999999998</v>
      </c>
      <c r="AK39" s="176">
        <v>0.6</v>
      </c>
      <c r="AL39" s="32">
        <f t="shared" si="435"/>
        <v>3.2003999999999998E-2</v>
      </c>
      <c r="AM39" s="176">
        <v>0</v>
      </c>
      <c r="AN39" s="32">
        <f t="shared" si="436"/>
        <v>0</v>
      </c>
      <c r="AO39" s="176">
        <v>0</v>
      </c>
      <c r="AP39" s="32">
        <f t="shared" si="437"/>
        <v>0</v>
      </c>
      <c r="AQ39" s="97">
        <f t="shared" si="120"/>
        <v>0.6</v>
      </c>
      <c r="AR39" s="97">
        <f t="shared" si="120"/>
        <v>3.2003999999999998E-2</v>
      </c>
      <c r="AS39" s="175">
        <v>13.72</v>
      </c>
      <c r="AT39" s="32">
        <f t="shared" si="438"/>
        <v>0.73182480000000005</v>
      </c>
      <c r="AU39" s="175">
        <v>0</v>
      </c>
      <c r="AV39" s="32">
        <f t="shared" si="439"/>
        <v>0</v>
      </c>
      <c r="AW39" s="175">
        <v>0</v>
      </c>
      <c r="AX39" s="32">
        <f t="shared" si="440"/>
        <v>0</v>
      </c>
      <c r="AY39" s="97">
        <f t="shared" si="124"/>
        <v>13.72</v>
      </c>
      <c r="AZ39" s="97">
        <f t="shared" si="124"/>
        <v>0.73182480000000005</v>
      </c>
      <c r="BA39" s="175">
        <v>0.7</v>
      </c>
      <c r="BB39" s="32">
        <f t="shared" si="441"/>
        <v>3.7337999999999996E-2</v>
      </c>
      <c r="BC39" s="175">
        <v>2</v>
      </c>
      <c r="BD39" s="32">
        <f t="shared" si="442"/>
        <v>0.10668</v>
      </c>
      <c r="BE39" s="175">
        <v>0</v>
      </c>
      <c r="BF39" s="32">
        <f t="shared" si="443"/>
        <v>0</v>
      </c>
      <c r="BG39" s="97">
        <f t="shared" si="128"/>
        <v>2.7</v>
      </c>
      <c r="BH39" s="97">
        <f t="shared" si="128"/>
        <v>0.14401799999999998</v>
      </c>
      <c r="BI39" s="175"/>
      <c r="BJ39" s="32">
        <f t="shared" si="444"/>
        <v>0</v>
      </c>
      <c r="BK39" s="175"/>
      <c r="BL39" s="32">
        <f t="shared" si="445"/>
        <v>0</v>
      </c>
      <c r="BM39" s="175"/>
      <c r="BN39" s="32">
        <f t="shared" si="446"/>
        <v>0</v>
      </c>
      <c r="BO39" s="97">
        <f t="shared" si="132"/>
        <v>0</v>
      </c>
      <c r="BP39" s="97">
        <f t="shared" si="132"/>
        <v>0</v>
      </c>
      <c r="BQ39" s="175"/>
      <c r="BR39" s="32">
        <f t="shared" si="447"/>
        <v>0</v>
      </c>
      <c r="BS39" s="175"/>
      <c r="BT39" s="32">
        <f t="shared" si="448"/>
        <v>0</v>
      </c>
      <c r="BU39" s="175"/>
      <c r="BV39" s="32">
        <f t="shared" si="449"/>
        <v>0</v>
      </c>
      <c r="BW39" s="97">
        <f t="shared" si="136"/>
        <v>0</v>
      </c>
      <c r="BX39" s="97">
        <f t="shared" si="136"/>
        <v>0</v>
      </c>
      <c r="BY39" s="175"/>
      <c r="BZ39" s="32">
        <f t="shared" si="450"/>
        <v>0</v>
      </c>
      <c r="CA39" s="166"/>
      <c r="CB39" s="32">
        <f t="shared" si="451"/>
        <v>0</v>
      </c>
      <c r="CC39" s="166"/>
      <c r="CD39" s="32">
        <f t="shared" si="452"/>
        <v>0</v>
      </c>
      <c r="CE39" s="97">
        <f t="shared" si="140"/>
        <v>0</v>
      </c>
      <c r="CF39" s="97">
        <f t="shared" si="140"/>
        <v>0</v>
      </c>
      <c r="CG39" s="175">
        <v>1.9</v>
      </c>
      <c r="CH39" s="32">
        <f t="shared" si="453"/>
        <v>0.10134599999999999</v>
      </c>
      <c r="CI39" s="175">
        <v>0</v>
      </c>
      <c r="CJ39" s="32">
        <f t="shared" si="454"/>
        <v>0</v>
      </c>
      <c r="CK39" s="175">
        <v>0</v>
      </c>
      <c r="CL39" s="32">
        <f t="shared" si="455"/>
        <v>0</v>
      </c>
      <c r="CM39" s="97">
        <f t="shared" si="144"/>
        <v>1.9</v>
      </c>
      <c r="CN39" s="97">
        <f t="shared" si="144"/>
        <v>0.10134599999999999</v>
      </c>
      <c r="CO39" s="175">
        <v>0.4</v>
      </c>
      <c r="CP39" s="32">
        <f t="shared" si="456"/>
        <v>2.1336000000000001E-2</v>
      </c>
      <c r="CQ39" s="175">
        <v>0</v>
      </c>
      <c r="CR39" s="32">
        <f t="shared" si="457"/>
        <v>0</v>
      </c>
      <c r="CS39" s="175">
        <v>0</v>
      </c>
      <c r="CT39" s="32">
        <f t="shared" si="458"/>
        <v>0</v>
      </c>
      <c r="CU39" s="97">
        <f t="shared" si="148"/>
        <v>0.4</v>
      </c>
      <c r="CV39" s="97">
        <f t="shared" si="148"/>
        <v>2.1336000000000001E-2</v>
      </c>
      <c r="CW39" s="175">
        <v>8.6000000000000014</v>
      </c>
      <c r="CX39" s="32">
        <f t="shared" si="459"/>
        <v>0.45872400000000008</v>
      </c>
      <c r="CY39" s="175">
        <v>0</v>
      </c>
      <c r="CZ39" s="32">
        <f t="shared" si="460"/>
        <v>0</v>
      </c>
      <c r="DA39" s="175">
        <v>0</v>
      </c>
      <c r="DB39" s="32">
        <f t="shared" si="461"/>
        <v>0</v>
      </c>
      <c r="DC39" s="97">
        <f t="shared" si="152"/>
        <v>8.6000000000000014</v>
      </c>
      <c r="DD39" s="97">
        <f t="shared" si="152"/>
        <v>0.45872400000000008</v>
      </c>
      <c r="DE39" s="176"/>
      <c r="DF39" s="32">
        <f t="shared" si="462"/>
        <v>0</v>
      </c>
      <c r="DG39" s="176"/>
      <c r="DH39" s="32">
        <f t="shared" si="463"/>
        <v>0</v>
      </c>
      <c r="DI39" s="176"/>
      <c r="DJ39" s="32">
        <f t="shared" si="464"/>
        <v>0</v>
      </c>
      <c r="DK39" s="97">
        <f t="shared" si="156"/>
        <v>0</v>
      </c>
      <c r="DL39" s="97">
        <f t="shared" si="156"/>
        <v>0</v>
      </c>
      <c r="DM39" s="175">
        <v>3.4</v>
      </c>
      <c r="DN39" s="32">
        <f t="shared" si="465"/>
        <v>0.18135599999999999</v>
      </c>
      <c r="DO39" s="175">
        <v>0</v>
      </c>
      <c r="DP39" s="32">
        <f t="shared" si="466"/>
        <v>0</v>
      </c>
      <c r="DQ39" s="175">
        <v>0.5</v>
      </c>
      <c r="DR39" s="32">
        <f t="shared" si="467"/>
        <v>2.6669999999999999E-2</v>
      </c>
      <c r="DS39" s="97">
        <f t="shared" si="160"/>
        <v>3.9</v>
      </c>
      <c r="DT39" s="97">
        <f t="shared" si="160"/>
        <v>0.20802599999999999</v>
      </c>
      <c r="DU39" s="175"/>
      <c r="DV39" s="32">
        <f t="shared" si="468"/>
        <v>0</v>
      </c>
      <c r="DW39" s="175"/>
      <c r="DX39" s="32">
        <f t="shared" si="469"/>
        <v>0</v>
      </c>
      <c r="DY39" s="175"/>
      <c r="DZ39" s="32">
        <f t="shared" si="470"/>
        <v>0</v>
      </c>
      <c r="EA39" s="97">
        <f t="shared" si="164"/>
        <v>0</v>
      </c>
      <c r="EB39" s="97">
        <f t="shared" si="164"/>
        <v>0</v>
      </c>
      <c r="EC39" s="175"/>
      <c r="ED39" s="32">
        <f t="shared" si="471"/>
        <v>0</v>
      </c>
      <c r="EE39" s="175"/>
      <c r="EF39" s="32">
        <f t="shared" si="472"/>
        <v>0</v>
      </c>
      <c r="EG39" s="175"/>
      <c r="EH39" s="32">
        <f t="shared" si="473"/>
        <v>0</v>
      </c>
      <c r="EI39" s="97">
        <f t="shared" si="168"/>
        <v>0</v>
      </c>
      <c r="EJ39" s="97">
        <f t="shared" si="168"/>
        <v>0</v>
      </c>
      <c r="EK39" s="175">
        <v>6.6000000000000005</v>
      </c>
      <c r="EL39" s="32">
        <f t="shared" si="474"/>
        <v>0.35204400000000002</v>
      </c>
      <c r="EM39" s="175">
        <v>0</v>
      </c>
      <c r="EN39" s="32">
        <f t="shared" si="475"/>
        <v>0</v>
      </c>
      <c r="EO39" s="175">
        <v>0</v>
      </c>
      <c r="EP39" s="32">
        <f t="shared" si="476"/>
        <v>0</v>
      </c>
      <c r="EQ39" s="97">
        <f t="shared" si="172"/>
        <v>6.6000000000000005</v>
      </c>
      <c r="ER39" s="97">
        <f t="shared" si="172"/>
        <v>0.35204400000000002</v>
      </c>
      <c r="ES39" s="175"/>
      <c r="ET39" s="32">
        <f t="shared" si="477"/>
        <v>0</v>
      </c>
      <c r="EU39" s="175"/>
      <c r="EV39" s="32">
        <f t="shared" si="478"/>
        <v>0</v>
      </c>
      <c r="EW39" s="175"/>
      <c r="EX39" s="32">
        <f t="shared" si="479"/>
        <v>0</v>
      </c>
      <c r="EY39" s="97">
        <f t="shared" si="176"/>
        <v>0</v>
      </c>
      <c r="EZ39" s="97">
        <f t="shared" si="176"/>
        <v>0</v>
      </c>
      <c r="FA39" s="175"/>
      <c r="FB39" s="32">
        <f t="shared" si="480"/>
        <v>0</v>
      </c>
      <c r="FC39" s="175"/>
      <c r="FD39" s="32">
        <f t="shared" si="481"/>
        <v>0</v>
      </c>
      <c r="FE39" s="175"/>
      <c r="FF39" s="32">
        <f t="shared" si="482"/>
        <v>0</v>
      </c>
      <c r="FG39" s="97">
        <f t="shared" si="180"/>
        <v>0</v>
      </c>
      <c r="FH39" s="97">
        <f t="shared" si="180"/>
        <v>0</v>
      </c>
      <c r="FI39" s="175">
        <v>20.399999999999999</v>
      </c>
      <c r="FJ39" s="32">
        <f t="shared" si="483"/>
        <v>1.088136</v>
      </c>
      <c r="FK39" s="175">
        <v>0.8</v>
      </c>
      <c r="FL39" s="32">
        <f t="shared" si="484"/>
        <v>4.2672000000000002E-2</v>
      </c>
      <c r="FM39" s="175">
        <v>0</v>
      </c>
      <c r="FN39" s="32">
        <f t="shared" si="485"/>
        <v>0</v>
      </c>
      <c r="FO39" s="97">
        <f t="shared" si="184"/>
        <v>21.2</v>
      </c>
      <c r="FP39" s="97">
        <f t="shared" si="184"/>
        <v>1.130808</v>
      </c>
      <c r="FQ39" s="175">
        <v>7.2</v>
      </c>
      <c r="FR39" s="32">
        <f t="shared" si="486"/>
        <v>0.384048</v>
      </c>
      <c r="FS39" s="175">
        <v>0</v>
      </c>
      <c r="FT39" s="32">
        <f t="shared" si="487"/>
        <v>0</v>
      </c>
      <c r="FU39" s="175">
        <v>0</v>
      </c>
      <c r="FV39" s="32">
        <f t="shared" si="488"/>
        <v>0</v>
      </c>
      <c r="FW39" s="97">
        <f t="shared" si="188"/>
        <v>7.2</v>
      </c>
      <c r="FX39" s="97">
        <f t="shared" si="188"/>
        <v>0.384048</v>
      </c>
      <c r="FY39" s="175"/>
      <c r="FZ39" s="32">
        <f t="shared" si="489"/>
        <v>0</v>
      </c>
      <c r="GA39" s="175"/>
      <c r="GB39" s="32">
        <f t="shared" si="490"/>
        <v>0</v>
      </c>
      <c r="GC39" s="175"/>
      <c r="GD39" s="32">
        <f t="shared" si="491"/>
        <v>0</v>
      </c>
      <c r="GE39" s="97">
        <f t="shared" si="192"/>
        <v>0</v>
      </c>
      <c r="GF39" s="97">
        <f t="shared" si="192"/>
        <v>0</v>
      </c>
      <c r="GG39" s="177">
        <v>18.8</v>
      </c>
      <c r="GH39" s="32">
        <f t="shared" si="492"/>
        <v>1.0027919999999999</v>
      </c>
      <c r="GI39" s="177">
        <v>0</v>
      </c>
      <c r="GJ39" s="32">
        <f t="shared" si="493"/>
        <v>0</v>
      </c>
      <c r="GK39" s="177">
        <v>0</v>
      </c>
      <c r="GL39" s="32">
        <f t="shared" si="494"/>
        <v>0</v>
      </c>
      <c r="GM39" s="97">
        <f t="shared" si="196"/>
        <v>18.8</v>
      </c>
      <c r="GN39" s="97">
        <f t="shared" si="196"/>
        <v>1.0027919999999999</v>
      </c>
      <c r="GO39" s="175">
        <v>16.14</v>
      </c>
      <c r="GP39" s="32">
        <f t="shared" si="495"/>
        <v>0.8609076</v>
      </c>
      <c r="GQ39" s="175"/>
      <c r="GR39" s="32">
        <f t="shared" si="496"/>
        <v>0</v>
      </c>
      <c r="GS39" s="175"/>
      <c r="GT39" s="32">
        <f t="shared" si="497"/>
        <v>0</v>
      </c>
      <c r="GU39" s="97">
        <f t="shared" si="200"/>
        <v>16.14</v>
      </c>
      <c r="GV39" s="97">
        <f t="shared" si="200"/>
        <v>0.8609076</v>
      </c>
      <c r="GW39" s="175">
        <v>2.8</v>
      </c>
      <c r="GX39" s="32">
        <f t="shared" si="498"/>
        <v>0.14935199999999998</v>
      </c>
      <c r="GY39" s="175"/>
      <c r="GZ39" s="32">
        <f t="shared" si="499"/>
        <v>0</v>
      </c>
      <c r="HA39" s="175"/>
      <c r="HB39" s="32">
        <f t="shared" si="500"/>
        <v>0</v>
      </c>
      <c r="HC39" s="97">
        <f t="shared" si="204"/>
        <v>2.8</v>
      </c>
      <c r="HD39" s="97">
        <f t="shared" si="204"/>
        <v>0.14935199999999998</v>
      </c>
      <c r="HE39" s="175">
        <v>10.75</v>
      </c>
      <c r="HF39" s="32">
        <f t="shared" si="501"/>
        <v>0.57340499999999994</v>
      </c>
      <c r="HG39" s="175">
        <v>0</v>
      </c>
      <c r="HH39" s="32">
        <f t="shared" si="502"/>
        <v>0</v>
      </c>
      <c r="HI39" s="175">
        <v>0</v>
      </c>
      <c r="HJ39" s="32">
        <f t="shared" si="503"/>
        <v>0</v>
      </c>
      <c r="HK39" s="97">
        <f t="shared" si="208"/>
        <v>10.75</v>
      </c>
      <c r="HL39" s="97">
        <f t="shared" si="208"/>
        <v>0.57340499999999994</v>
      </c>
      <c r="HM39" s="175">
        <v>2.8</v>
      </c>
      <c r="HN39" s="32">
        <f t="shared" si="504"/>
        <v>0.14935199999999998</v>
      </c>
      <c r="HO39" s="175"/>
      <c r="HP39" s="32">
        <f t="shared" si="505"/>
        <v>0</v>
      </c>
      <c r="HQ39" s="175"/>
      <c r="HR39" s="32">
        <f t="shared" si="506"/>
        <v>0</v>
      </c>
      <c r="HS39" s="97">
        <f t="shared" si="212"/>
        <v>2.8</v>
      </c>
      <c r="HT39" s="97">
        <f t="shared" si="212"/>
        <v>0.14935199999999998</v>
      </c>
      <c r="HU39" s="175">
        <v>12.1</v>
      </c>
      <c r="HV39" s="32">
        <f t="shared" si="507"/>
        <v>0.64541399999999993</v>
      </c>
      <c r="HW39" s="175">
        <v>0</v>
      </c>
      <c r="HX39" s="32">
        <f t="shared" si="508"/>
        <v>0</v>
      </c>
      <c r="HY39" s="175">
        <v>0</v>
      </c>
      <c r="HZ39" s="32">
        <f t="shared" si="509"/>
        <v>0</v>
      </c>
      <c r="IA39" s="97">
        <f t="shared" si="216"/>
        <v>12.1</v>
      </c>
      <c r="IB39" s="97">
        <f t="shared" si="216"/>
        <v>0.64541399999999993</v>
      </c>
      <c r="IC39" s="175">
        <v>4</v>
      </c>
      <c r="ID39" s="32">
        <f t="shared" si="510"/>
        <v>0.21335999999999999</v>
      </c>
      <c r="IE39" s="166"/>
      <c r="IF39" s="32">
        <f t="shared" si="511"/>
        <v>0</v>
      </c>
      <c r="IG39" s="166"/>
      <c r="IH39" s="32">
        <f t="shared" si="512"/>
        <v>0</v>
      </c>
      <c r="II39" s="97">
        <f t="shared" si="220"/>
        <v>4</v>
      </c>
      <c r="IJ39" s="97">
        <f t="shared" si="220"/>
        <v>0.21335999999999999</v>
      </c>
      <c r="IK39" s="103"/>
      <c r="IL39" s="32">
        <f t="shared" si="513"/>
        <v>0</v>
      </c>
      <c r="IM39" s="103"/>
      <c r="IN39" s="32">
        <f t="shared" si="514"/>
        <v>0</v>
      </c>
      <c r="IO39" s="103"/>
      <c r="IP39" s="32">
        <f t="shared" si="515"/>
        <v>0</v>
      </c>
      <c r="IQ39" s="97">
        <f t="shared" si="224"/>
        <v>0</v>
      </c>
      <c r="IR39" s="97">
        <f t="shared" si="224"/>
        <v>0</v>
      </c>
      <c r="IS39" s="100">
        <f t="shared" si="225"/>
        <v>155.78</v>
      </c>
      <c r="IT39" s="100">
        <f t="shared" si="225"/>
        <v>8.3093052000000007</v>
      </c>
      <c r="IU39" s="100">
        <f t="shared" si="225"/>
        <v>11</v>
      </c>
      <c r="IV39" s="100">
        <f t="shared" si="225"/>
        <v>0.58674000000000004</v>
      </c>
      <c r="IW39" s="100">
        <f t="shared" si="225"/>
        <v>0.8</v>
      </c>
      <c r="IX39" s="100">
        <f t="shared" si="225"/>
        <v>4.2672000000000002E-2</v>
      </c>
      <c r="IY39" s="100">
        <f t="shared" si="225"/>
        <v>167.58</v>
      </c>
      <c r="IZ39" s="100">
        <f t="shared" si="225"/>
        <v>8.938717200000001</v>
      </c>
    </row>
    <row r="40" spans="1:260" ht="21" customHeight="1" x14ac:dyDescent="0.3">
      <c r="A40" s="17">
        <v>9</v>
      </c>
      <c r="B40" s="18" t="s">
        <v>28</v>
      </c>
      <c r="C40" s="19" t="s">
        <v>16</v>
      </c>
      <c r="D40" s="62">
        <v>2.5999999999999999E-2</v>
      </c>
      <c r="E40" s="165"/>
      <c r="F40" s="32">
        <f t="shared" si="102"/>
        <v>0</v>
      </c>
      <c r="G40" s="175"/>
      <c r="H40" s="32">
        <f t="shared" si="102"/>
        <v>0</v>
      </c>
      <c r="I40" s="175"/>
      <c r="J40" s="32">
        <f t="shared" si="425"/>
        <v>0</v>
      </c>
      <c r="K40" s="97">
        <f t="shared" si="104"/>
        <v>0</v>
      </c>
      <c r="L40" s="97">
        <f t="shared" si="104"/>
        <v>0</v>
      </c>
      <c r="M40" s="175"/>
      <c r="N40" s="32">
        <f t="shared" si="426"/>
        <v>0</v>
      </c>
      <c r="O40" s="175"/>
      <c r="P40" s="32">
        <f t="shared" si="427"/>
        <v>0</v>
      </c>
      <c r="Q40" s="175"/>
      <c r="R40" s="32">
        <f t="shared" si="428"/>
        <v>0</v>
      </c>
      <c r="S40" s="97">
        <f t="shared" si="108"/>
        <v>0</v>
      </c>
      <c r="T40" s="97">
        <f t="shared" si="108"/>
        <v>0</v>
      </c>
      <c r="U40" s="175"/>
      <c r="V40" s="32">
        <f t="shared" si="429"/>
        <v>0</v>
      </c>
      <c r="W40" s="175"/>
      <c r="X40" s="32">
        <f t="shared" si="430"/>
        <v>0</v>
      </c>
      <c r="Y40" s="166">
        <v>0</v>
      </c>
      <c r="Z40" s="32">
        <f t="shared" si="431"/>
        <v>0</v>
      </c>
      <c r="AA40" s="97">
        <f t="shared" si="112"/>
        <v>0</v>
      </c>
      <c r="AB40" s="97">
        <f t="shared" si="112"/>
        <v>0</v>
      </c>
      <c r="AC40" s="175"/>
      <c r="AD40" s="32">
        <f t="shared" si="432"/>
        <v>0</v>
      </c>
      <c r="AE40" s="175"/>
      <c r="AF40" s="32">
        <f t="shared" si="433"/>
        <v>0</v>
      </c>
      <c r="AG40" s="175"/>
      <c r="AH40" s="32">
        <f t="shared" si="434"/>
        <v>0</v>
      </c>
      <c r="AI40" s="97">
        <f t="shared" si="116"/>
        <v>0</v>
      </c>
      <c r="AJ40" s="97">
        <f t="shared" si="116"/>
        <v>0</v>
      </c>
      <c r="AK40" s="176"/>
      <c r="AL40" s="32">
        <f t="shared" si="435"/>
        <v>0</v>
      </c>
      <c r="AM40" s="176"/>
      <c r="AN40" s="32">
        <f t="shared" si="436"/>
        <v>0</v>
      </c>
      <c r="AO40" s="176"/>
      <c r="AP40" s="32">
        <f t="shared" si="437"/>
        <v>0</v>
      </c>
      <c r="AQ40" s="97">
        <f t="shared" si="120"/>
        <v>0</v>
      </c>
      <c r="AR40" s="97">
        <f t="shared" si="120"/>
        <v>0</v>
      </c>
      <c r="AS40" s="175"/>
      <c r="AT40" s="32">
        <f t="shared" si="438"/>
        <v>0</v>
      </c>
      <c r="AU40" s="175"/>
      <c r="AV40" s="32">
        <f t="shared" si="439"/>
        <v>0</v>
      </c>
      <c r="AW40" s="175"/>
      <c r="AX40" s="32">
        <f t="shared" si="440"/>
        <v>0</v>
      </c>
      <c r="AY40" s="97">
        <f t="shared" si="124"/>
        <v>0</v>
      </c>
      <c r="AZ40" s="97">
        <f t="shared" si="124"/>
        <v>0</v>
      </c>
      <c r="BA40" s="175"/>
      <c r="BB40" s="32">
        <f t="shared" si="441"/>
        <v>0</v>
      </c>
      <c r="BC40" s="175"/>
      <c r="BD40" s="32">
        <f t="shared" si="442"/>
        <v>0</v>
      </c>
      <c r="BE40" s="175"/>
      <c r="BF40" s="32">
        <f t="shared" si="443"/>
        <v>0</v>
      </c>
      <c r="BG40" s="97">
        <f t="shared" si="128"/>
        <v>0</v>
      </c>
      <c r="BH40" s="97">
        <f t="shared" si="128"/>
        <v>0</v>
      </c>
      <c r="BI40" s="175"/>
      <c r="BJ40" s="32">
        <f t="shared" si="444"/>
        <v>0</v>
      </c>
      <c r="BK40" s="175"/>
      <c r="BL40" s="32">
        <f t="shared" si="445"/>
        <v>0</v>
      </c>
      <c r="BM40" s="175"/>
      <c r="BN40" s="32">
        <f t="shared" si="446"/>
        <v>0</v>
      </c>
      <c r="BO40" s="97">
        <f t="shared" si="132"/>
        <v>0</v>
      </c>
      <c r="BP40" s="97">
        <f t="shared" si="132"/>
        <v>0</v>
      </c>
      <c r="BQ40" s="175"/>
      <c r="BR40" s="32">
        <f t="shared" si="447"/>
        <v>0</v>
      </c>
      <c r="BS40" s="175"/>
      <c r="BT40" s="32">
        <f t="shared" si="448"/>
        <v>0</v>
      </c>
      <c r="BU40" s="175"/>
      <c r="BV40" s="32">
        <f t="shared" si="449"/>
        <v>0</v>
      </c>
      <c r="BW40" s="97">
        <f t="shared" si="136"/>
        <v>0</v>
      </c>
      <c r="BX40" s="97">
        <f t="shared" si="136"/>
        <v>0</v>
      </c>
      <c r="BY40" s="175"/>
      <c r="BZ40" s="32">
        <f t="shared" si="450"/>
        <v>0</v>
      </c>
      <c r="CA40" s="166"/>
      <c r="CB40" s="32">
        <f t="shared" si="451"/>
        <v>0</v>
      </c>
      <c r="CC40" s="166"/>
      <c r="CD40" s="32">
        <f t="shared" si="452"/>
        <v>0</v>
      </c>
      <c r="CE40" s="97">
        <f t="shared" si="140"/>
        <v>0</v>
      </c>
      <c r="CF40" s="97">
        <f t="shared" si="140"/>
        <v>0</v>
      </c>
      <c r="CG40" s="175"/>
      <c r="CH40" s="32">
        <f t="shared" si="453"/>
        <v>0</v>
      </c>
      <c r="CI40" s="175"/>
      <c r="CJ40" s="32">
        <f t="shared" si="454"/>
        <v>0</v>
      </c>
      <c r="CK40" s="175"/>
      <c r="CL40" s="32">
        <f t="shared" si="455"/>
        <v>0</v>
      </c>
      <c r="CM40" s="97">
        <f t="shared" si="144"/>
        <v>0</v>
      </c>
      <c r="CN40" s="97">
        <f t="shared" si="144"/>
        <v>0</v>
      </c>
      <c r="CO40" s="175"/>
      <c r="CP40" s="32">
        <f t="shared" si="456"/>
        <v>0</v>
      </c>
      <c r="CQ40" s="175"/>
      <c r="CR40" s="32">
        <f t="shared" si="457"/>
        <v>0</v>
      </c>
      <c r="CS40" s="175"/>
      <c r="CT40" s="32">
        <f t="shared" si="458"/>
        <v>0</v>
      </c>
      <c r="CU40" s="97">
        <f t="shared" si="148"/>
        <v>0</v>
      </c>
      <c r="CV40" s="97">
        <f t="shared" si="148"/>
        <v>0</v>
      </c>
      <c r="CW40" s="175"/>
      <c r="CX40" s="32">
        <f t="shared" si="459"/>
        <v>0</v>
      </c>
      <c r="CY40" s="175"/>
      <c r="CZ40" s="32">
        <f t="shared" si="460"/>
        <v>0</v>
      </c>
      <c r="DA40" s="175"/>
      <c r="DB40" s="32">
        <f t="shared" si="461"/>
        <v>0</v>
      </c>
      <c r="DC40" s="97">
        <f t="shared" si="152"/>
        <v>0</v>
      </c>
      <c r="DD40" s="97">
        <f t="shared" si="152"/>
        <v>0</v>
      </c>
      <c r="DE40" s="176"/>
      <c r="DF40" s="32">
        <f t="shared" si="462"/>
        <v>0</v>
      </c>
      <c r="DG40" s="176"/>
      <c r="DH40" s="32">
        <f t="shared" si="463"/>
        <v>0</v>
      </c>
      <c r="DI40" s="176"/>
      <c r="DJ40" s="32">
        <f t="shared" si="464"/>
        <v>0</v>
      </c>
      <c r="DK40" s="97">
        <f t="shared" si="156"/>
        <v>0</v>
      </c>
      <c r="DL40" s="97">
        <f t="shared" si="156"/>
        <v>0</v>
      </c>
      <c r="DM40" s="175"/>
      <c r="DN40" s="32">
        <f t="shared" si="465"/>
        <v>0</v>
      </c>
      <c r="DO40" s="175"/>
      <c r="DP40" s="32">
        <f t="shared" si="466"/>
        <v>0</v>
      </c>
      <c r="DQ40" s="175"/>
      <c r="DR40" s="32">
        <f t="shared" si="467"/>
        <v>0</v>
      </c>
      <c r="DS40" s="97">
        <f t="shared" si="160"/>
        <v>0</v>
      </c>
      <c r="DT40" s="97">
        <f t="shared" si="160"/>
        <v>0</v>
      </c>
      <c r="DU40" s="175"/>
      <c r="DV40" s="32">
        <f t="shared" si="468"/>
        <v>0</v>
      </c>
      <c r="DW40" s="175"/>
      <c r="DX40" s="32">
        <f t="shared" si="469"/>
        <v>0</v>
      </c>
      <c r="DY40" s="175"/>
      <c r="DZ40" s="32">
        <f t="shared" si="470"/>
        <v>0</v>
      </c>
      <c r="EA40" s="97">
        <f t="shared" si="164"/>
        <v>0</v>
      </c>
      <c r="EB40" s="97">
        <f t="shared" si="164"/>
        <v>0</v>
      </c>
      <c r="EC40" s="175"/>
      <c r="ED40" s="32">
        <f t="shared" si="471"/>
        <v>0</v>
      </c>
      <c r="EE40" s="175"/>
      <c r="EF40" s="32">
        <f t="shared" si="472"/>
        <v>0</v>
      </c>
      <c r="EG40" s="175"/>
      <c r="EH40" s="32">
        <f t="shared" si="473"/>
        <v>0</v>
      </c>
      <c r="EI40" s="97">
        <f t="shared" si="168"/>
        <v>0</v>
      </c>
      <c r="EJ40" s="97">
        <f t="shared" si="168"/>
        <v>0</v>
      </c>
      <c r="EK40" s="175"/>
      <c r="EL40" s="32">
        <f t="shared" si="474"/>
        <v>0</v>
      </c>
      <c r="EM40" s="175"/>
      <c r="EN40" s="32">
        <f t="shared" si="475"/>
        <v>0</v>
      </c>
      <c r="EO40" s="175"/>
      <c r="EP40" s="32">
        <f t="shared" si="476"/>
        <v>0</v>
      </c>
      <c r="EQ40" s="97">
        <f t="shared" si="172"/>
        <v>0</v>
      </c>
      <c r="ER40" s="97">
        <f t="shared" si="172"/>
        <v>0</v>
      </c>
      <c r="ES40" s="175">
        <v>15</v>
      </c>
      <c r="ET40" s="32">
        <f t="shared" si="477"/>
        <v>0.38999999999999996</v>
      </c>
      <c r="EU40" s="175">
        <v>0</v>
      </c>
      <c r="EV40" s="32">
        <f t="shared" si="478"/>
        <v>0</v>
      </c>
      <c r="EW40" s="175">
        <v>0</v>
      </c>
      <c r="EX40" s="32">
        <f t="shared" si="479"/>
        <v>0</v>
      </c>
      <c r="EY40" s="97">
        <f t="shared" si="176"/>
        <v>15</v>
      </c>
      <c r="EZ40" s="97">
        <f t="shared" si="176"/>
        <v>0.38999999999999996</v>
      </c>
      <c r="FA40" s="175">
        <v>64</v>
      </c>
      <c r="FB40" s="32">
        <f t="shared" si="480"/>
        <v>1.6639999999999999</v>
      </c>
      <c r="FC40" s="175">
        <v>0</v>
      </c>
      <c r="FD40" s="32">
        <f t="shared" si="481"/>
        <v>0</v>
      </c>
      <c r="FE40" s="175">
        <v>1</v>
      </c>
      <c r="FF40" s="32">
        <f t="shared" si="482"/>
        <v>2.5999999999999999E-2</v>
      </c>
      <c r="FG40" s="97">
        <f t="shared" si="180"/>
        <v>65</v>
      </c>
      <c r="FH40" s="97">
        <f t="shared" si="180"/>
        <v>1.69</v>
      </c>
      <c r="FI40" s="175"/>
      <c r="FJ40" s="32">
        <f t="shared" si="483"/>
        <v>0</v>
      </c>
      <c r="FK40" s="175"/>
      <c r="FL40" s="32">
        <f t="shared" si="484"/>
        <v>0</v>
      </c>
      <c r="FM40" s="175"/>
      <c r="FN40" s="32">
        <f t="shared" si="485"/>
        <v>0</v>
      </c>
      <c r="FO40" s="97">
        <f t="shared" si="184"/>
        <v>0</v>
      </c>
      <c r="FP40" s="97">
        <f t="shared" si="184"/>
        <v>0</v>
      </c>
      <c r="FQ40" s="175"/>
      <c r="FR40" s="32">
        <f t="shared" si="486"/>
        <v>0</v>
      </c>
      <c r="FS40" s="175"/>
      <c r="FT40" s="32">
        <f t="shared" si="487"/>
        <v>0</v>
      </c>
      <c r="FU40" s="175"/>
      <c r="FV40" s="32">
        <f t="shared" si="488"/>
        <v>0</v>
      </c>
      <c r="FW40" s="97">
        <f t="shared" si="188"/>
        <v>0</v>
      </c>
      <c r="FX40" s="97">
        <f t="shared" si="188"/>
        <v>0</v>
      </c>
      <c r="FY40" s="175"/>
      <c r="FZ40" s="32">
        <f t="shared" si="489"/>
        <v>0</v>
      </c>
      <c r="GA40" s="175"/>
      <c r="GB40" s="32">
        <f t="shared" si="490"/>
        <v>0</v>
      </c>
      <c r="GC40" s="175"/>
      <c r="GD40" s="32">
        <f t="shared" si="491"/>
        <v>0</v>
      </c>
      <c r="GE40" s="97">
        <f t="shared" si="192"/>
        <v>0</v>
      </c>
      <c r="GF40" s="97">
        <f t="shared" si="192"/>
        <v>0</v>
      </c>
      <c r="GG40" s="177"/>
      <c r="GH40" s="32">
        <f t="shared" si="492"/>
        <v>0</v>
      </c>
      <c r="GI40" s="177"/>
      <c r="GJ40" s="32">
        <f t="shared" si="493"/>
        <v>0</v>
      </c>
      <c r="GK40" s="177"/>
      <c r="GL40" s="32">
        <f t="shared" si="494"/>
        <v>0</v>
      </c>
      <c r="GM40" s="97">
        <f t="shared" si="196"/>
        <v>0</v>
      </c>
      <c r="GN40" s="97">
        <f t="shared" si="196"/>
        <v>0</v>
      </c>
      <c r="GO40" s="175"/>
      <c r="GP40" s="32">
        <f t="shared" si="495"/>
        <v>0</v>
      </c>
      <c r="GQ40" s="175"/>
      <c r="GR40" s="32">
        <f t="shared" si="496"/>
        <v>0</v>
      </c>
      <c r="GS40" s="175"/>
      <c r="GT40" s="32">
        <f t="shared" si="497"/>
        <v>0</v>
      </c>
      <c r="GU40" s="97">
        <f t="shared" si="200"/>
        <v>0</v>
      </c>
      <c r="GV40" s="97">
        <f t="shared" si="200"/>
        <v>0</v>
      </c>
      <c r="GW40" s="175"/>
      <c r="GX40" s="32">
        <f t="shared" si="498"/>
        <v>0</v>
      </c>
      <c r="GY40" s="175"/>
      <c r="GZ40" s="32">
        <f t="shared" si="499"/>
        <v>0</v>
      </c>
      <c r="HA40" s="175"/>
      <c r="HB40" s="32">
        <f t="shared" si="500"/>
        <v>0</v>
      </c>
      <c r="HC40" s="97">
        <f t="shared" si="204"/>
        <v>0</v>
      </c>
      <c r="HD40" s="97">
        <f t="shared" si="204"/>
        <v>0</v>
      </c>
      <c r="HE40" s="175"/>
      <c r="HF40" s="32">
        <f t="shared" si="501"/>
        <v>0</v>
      </c>
      <c r="HG40" s="175"/>
      <c r="HH40" s="32">
        <f t="shared" si="502"/>
        <v>0</v>
      </c>
      <c r="HI40" s="175"/>
      <c r="HJ40" s="32">
        <f t="shared" si="503"/>
        <v>0</v>
      </c>
      <c r="HK40" s="97">
        <f t="shared" si="208"/>
        <v>0</v>
      </c>
      <c r="HL40" s="97">
        <f t="shared" si="208"/>
        <v>0</v>
      </c>
      <c r="HM40" s="175"/>
      <c r="HN40" s="32">
        <f t="shared" si="504"/>
        <v>0</v>
      </c>
      <c r="HO40" s="175">
        <v>0</v>
      </c>
      <c r="HP40" s="32">
        <f t="shared" si="505"/>
        <v>0</v>
      </c>
      <c r="HQ40" s="175"/>
      <c r="HR40" s="32">
        <f t="shared" si="506"/>
        <v>0</v>
      </c>
      <c r="HS40" s="97">
        <f t="shared" si="212"/>
        <v>0</v>
      </c>
      <c r="HT40" s="97">
        <f t="shared" si="212"/>
        <v>0</v>
      </c>
      <c r="HU40" s="175"/>
      <c r="HV40" s="32">
        <f t="shared" si="507"/>
        <v>0</v>
      </c>
      <c r="HW40" s="175"/>
      <c r="HX40" s="32">
        <f t="shared" si="508"/>
        <v>0</v>
      </c>
      <c r="HY40" s="175"/>
      <c r="HZ40" s="32">
        <f t="shared" si="509"/>
        <v>0</v>
      </c>
      <c r="IA40" s="97">
        <f t="shared" si="216"/>
        <v>0</v>
      </c>
      <c r="IB40" s="97">
        <f t="shared" si="216"/>
        <v>0</v>
      </c>
      <c r="IC40" s="175"/>
      <c r="ID40" s="32">
        <f t="shared" si="510"/>
        <v>0</v>
      </c>
      <c r="IE40" s="166"/>
      <c r="IF40" s="32">
        <f t="shared" si="511"/>
        <v>0</v>
      </c>
      <c r="IG40" s="166"/>
      <c r="IH40" s="32">
        <f t="shared" si="512"/>
        <v>0</v>
      </c>
      <c r="II40" s="97">
        <f t="shared" si="220"/>
        <v>0</v>
      </c>
      <c r="IJ40" s="97">
        <f t="shared" si="220"/>
        <v>0</v>
      </c>
      <c r="IK40" s="103"/>
      <c r="IL40" s="32">
        <f t="shared" si="513"/>
        <v>0</v>
      </c>
      <c r="IM40" s="103"/>
      <c r="IN40" s="32">
        <f t="shared" si="514"/>
        <v>0</v>
      </c>
      <c r="IO40" s="103"/>
      <c r="IP40" s="32">
        <f t="shared" si="515"/>
        <v>0</v>
      </c>
      <c r="IQ40" s="97">
        <f t="shared" si="224"/>
        <v>0</v>
      </c>
      <c r="IR40" s="97">
        <f t="shared" si="224"/>
        <v>0</v>
      </c>
      <c r="IS40" s="100">
        <f t="shared" si="225"/>
        <v>79</v>
      </c>
      <c r="IT40" s="100">
        <f t="shared" si="225"/>
        <v>2.0539999999999998</v>
      </c>
      <c r="IU40" s="100">
        <f t="shared" si="225"/>
        <v>0</v>
      </c>
      <c r="IV40" s="100">
        <f t="shared" si="225"/>
        <v>0</v>
      </c>
      <c r="IW40" s="100">
        <f t="shared" si="225"/>
        <v>1</v>
      </c>
      <c r="IX40" s="100">
        <f t="shared" si="225"/>
        <v>2.5999999999999999E-2</v>
      </c>
      <c r="IY40" s="100">
        <f t="shared" si="225"/>
        <v>80</v>
      </c>
      <c r="IZ40" s="100">
        <f t="shared" si="225"/>
        <v>2.08</v>
      </c>
    </row>
    <row r="41" spans="1:260" s="184" customFormat="1" ht="21" customHeight="1" x14ac:dyDescent="0.3">
      <c r="A41" s="132"/>
      <c r="B41" s="164" t="s">
        <v>149</v>
      </c>
      <c r="C41" s="132"/>
      <c r="D41" s="134"/>
      <c r="E41" s="167">
        <f>SUM(E32:E40)</f>
        <v>22.759999999999998</v>
      </c>
      <c r="F41" s="167">
        <f t="shared" ref="F41:BQ41" si="516">SUM(F32:F40)</f>
        <v>0.8805019999999999</v>
      </c>
      <c r="G41" s="167">
        <f t="shared" si="516"/>
        <v>4.4000000000000004</v>
      </c>
      <c r="H41" s="167">
        <f t="shared" si="516"/>
        <v>0.23469600000000002</v>
      </c>
      <c r="I41" s="167">
        <f t="shared" si="516"/>
        <v>6.330000000000001</v>
      </c>
      <c r="J41" s="167">
        <f t="shared" si="516"/>
        <v>0.20818600000000001</v>
      </c>
      <c r="K41" s="167">
        <f t="shared" si="516"/>
        <v>33.49</v>
      </c>
      <c r="L41" s="167">
        <f t="shared" si="516"/>
        <v>1.3233839999999999</v>
      </c>
      <c r="M41" s="167">
        <f t="shared" si="516"/>
        <v>42.271999999999998</v>
      </c>
      <c r="N41" s="167">
        <f t="shared" si="516"/>
        <v>1.5594644</v>
      </c>
      <c r="O41" s="167">
        <f t="shared" si="516"/>
        <v>7.2</v>
      </c>
      <c r="P41" s="167">
        <f t="shared" si="516"/>
        <v>0.23584000000000002</v>
      </c>
      <c r="Q41" s="167">
        <f t="shared" si="516"/>
        <v>2</v>
      </c>
      <c r="R41" s="167">
        <f t="shared" si="516"/>
        <v>0.10624</v>
      </c>
      <c r="S41" s="167">
        <f t="shared" si="516"/>
        <v>51.471999999999994</v>
      </c>
      <c r="T41" s="167">
        <f t="shared" si="516"/>
        <v>1.9015444000000001</v>
      </c>
      <c r="U41" s="167">
        <f t="shared" si="516"/>
        <v>34.11</v>
      </c>
      <c r="V41" s="167">
        <f t="shared" si="516"/>
        <v>1.2538274</v>
      </c>
      <c r="W41" s="167">
        <f t="shared" si="516"/>
        <v>12.58</v>
      </c>
      <c r="X41" s="167">
        <f t="shared" si="516"/>
        <v>0.45880800000000005</v>
      </c>
      <c r="Y41" s="167">
        <f t="shared" si="516"/>
        <v>2.2000000000000002</v>
      </c>
      <c r="Z41" s="167">
        <f t="shared" si="516"/>
        <v>7.2160000000000016E-2</v>
      </c>
      <c r="AA41" s="167">
        <f t="shared" si="516"/>
        <v>48.89</v>
      </c>
      <c r="AB41" s="167">
        <f t="shared" si="516"/>
        <v>1.7847953999999999</v>
      </c>
      <c r="AC41" s="167">
        <f t="shared" si="516"/>
        <v>13.600000000000001</v>
      </c>
      <c r="AD41" s="167">
        <f t="shared" si="516"/>
        <v>0.54467200000000005</v>
      </c>
      <c r="AE41" s="167">
        <f t="shared" si="516"/>
        <v>4.2</v>
      </c>
      <c r="AF41" s="167">
        <f t="shared" si="516"/>
        <v>0.17884</v>
      </c>
      <c r="AG41" s="167">
        <f t="shared" si="516"/>
        <v>1</v>
      </c>
      <c r="AH41" s="167">
        <f t="shared" si="516"/>
        <v>3.2800000000000003E-2</v>
      </c>
      <c r="AI41" s="167">
        <f t="shared" si="516"/>
        <v>18.8</v>
      </c>
      <c r="AJ41" s="167">
        <f t="shared" si="516"/>
        <v>0.7563120000000001</v>
      </c>
      <c r="AK41" s="167">
        <f t="shared" si="516"/>
        <v>37.93</v>
      </c>
      <c r="AL41" s="167">
        <f t="shared" si="516"/>
        <v>1.4045800000000002</v>
      </c>
      <c r="AM41" s="167">
        <f t="shared" si="516"/>
        <v>4.76</v>
      </c>
      <c r="AN41" s="167">
        <f t="shared" si="516"/>
        <v>0.15821199999999999</v>
      </c>
      <c r="AO41" s="167">
        <f t="shared" si="516"/>
        <v>0</v>
      </c>
      <c r="AP41" s="167">
        <f t="shared" si="516"/>
        <v>0</v>
      </c>
      <c r="AQ41" s="167">
        <f t="shared" si="516"/>
        <v>42.69</v>
      </c>
      <c r="AR41" s="167">
        <f t="shared" si="516"/>
        <v>1.5627920000000002</v>
      </c>
      <c r="AS41" s="167">
        <f t="shared" si="516"/>
        <v>92.429999999999993</v>
      </c>
      <c r="AT41" s="167">
        <f t="shared" si="516"/>
        <v>3.5194878000000003</v>
      </c>
      <c r="AU41" s="167">
        <f t="shared" si="516"/>
        <v>2.37</v>
      </c>
      <c r="AV41" s="167">
        <f t="shared" si="516"/>
        <v>7.6136000000000009E-2</v>
      </c>
      <c r="AW41" s="167">
        <f t="shared" si="516"/>
        <v>1.4</v>
      </c>
      <c r="AX41" s="167">
        <f t="shared" si="516"/>
        <v>4.4000000000000004E-2</v>
      </c>
      <c r="AY41" s="167">
        <f t="shared" si="516"/>
        <v>96.199999999999989</v>
      </c>
      <c r="AZ41" s="167">
        <f t="shared" si="516"/>
        <v>3.6396237999999999</v>
      </c>
      <c r="BA41" s="167">
        <f t="shared" si="516"/>
        <v>21.7</v>
      </c>
      <c r="BB41" s="167">
        <f t="shared" si="516"/>
        <v>0.70440199999999997</v>
      </c>
      <c r="BC41" s="167">
        <f t="shared" si="516"/>
        <v>4.8000000000000007</v>
      </c>
      <c r="BD41" s="167">
        <f t="shared" si="516"/>
        <v>0.19628000000000001</v>
      </c>
      <c r="BE41" s="167">
        <f t="shared" si="516"/>
        <v>0</v>
      </c>
      <c r="BF41" s="167">
        <f t="shared" si="516"/>
        <v>0</v>
      </c>
      <c r="BG41" s="167">
        <f t="shared" si="516"/>
        <v>26.5</v>
      </c>
      <c r="BH41" s="167">
        <f t="shared" si="516"/>
        <v>0.90068200000000009</v>
      </c>
      <c r="BI41" s="167">
        <f t="shared" si="516"/>
        <v>30.32</v>
      </c>
      <c r="BJ41" s="167">
        <f t="shared" si="516"/>
        <v>1.1029800000000001</v>
      </c>
      <c r="BK41" s="167">
        <f t="shared" si="516"/>
        <v>1.6</v>
      </c>
      <c r="BL41" s="167">
        <f t="shared" si="516"/>
        <v>4.4800000000000006E-2</v>
      </c>
      <c r="BM41" s="167">
        <f t="shared" si="516"/>
        <v>0</v>
      </c>
      <c r="BN41" s="167">
        <f t="shared" si="516"/>
        <v>0</v>
      </c>
      <c r="BO41" s="167">
        <f t="shared" si="516"/>
        <v>31.92</v>
      </c>
      <c r="BP41" s="167">
        <f t="shared" si="516"/>
        <v>1.14778</v>
      </c>
      <c r="BQ41" s="167">
        <f t="shared" si="516"/>
        <v>10.6</v>
      </c>
      <c r="BR41" s="167">
        <f t="shared" ref="BR41:EC41" si="517">SUM(BR32:BR40)</f>
        <v>0.32440000000000002</v>
      </c>
      <c r="BS41" s="167">
        <f t="shared" si="517"/>
        <v>2.75</v>
      </c>
      <c r="BT41" s="167">
        <f t="shared" si="517"/>
        <v>8.8520000000000001E-2</v>
      </c>
      <c r="BU41" s="167">
        <f t="shared" si="517"/>
        <v>0</v>
      </c>
      <c r="BV41" s="167">
        <f t="shared" si="517"/>
        <v>0</v>
      </c>
      <c r="BW41" s="167">
        <f t="shared" si="517"/>
        <v>13.35</v>
      </c>
      <c r="BX41" s="167">
        <f t="shared" si="517"/>
        <v>0.41292000000000001</v>
      </c>
      <c r="BY41" s="167">
        <f t="shared" si="517"/>
        <v>6</v>
      </c>
      <c r="BZ41" s="167">
        <f t="shared" si="517"/>
        <v>0.19680000000000003</v>
      </c>
      <c r="CA41" s="167">
        <f t="shared" si="517"/>
        <v>0</v>
      </c>
      <c r="CB41" s="167">
        <f t="shared" si="517"/>
        <v>0</v>
      </c>
      <c r="CC41" s="167">
        <f t="shared" si="517"/>
        <v>0</v>
      </c>
      <c r="CD41" s="167">
        <f t="shared" si="517"/>
        <v>0</v>
      </c>
      <c r="CE41" s="167">
        <f t="shared" si="517"/>
        <v>6</v>
      </c>
      <c r="CF41" s="167">
        <f t="shared" si="517"/>
        <v>0.19680000000000003</v>
      </c>
      <c r="CG41" s="167">
        <f t="shared" si="517"/>
        <v>27.55</v>
      </c>
      <c r="CH41" s="167">
        <f t="shared" si="517"/>
        <v>1.1017379999999999</v>
      </c>
      <c r="CI41" s="167">
        <f t="shared" si="517"/>
        <v>0</v>
      </c>
      <c r="CJ41" s="167">
        <f t="shared" si="517"/>
        <v>0</v>
      </c>
      <c r="CK41" s="167">
        <f t="shared" si="517"/>
        <v>1</v>
      </c>
      <c r="CL41" s="167">
        <f t="shared" si="517"/>
        <v>3.2320000000000002E-2</v>
      </c>
      <c r="CM41" s="167">
        <f t="shared" si="517"/>
        <v>28.549999999999997</v>
      </c>
      <c r="CN41" s="167">
        <f t="shared" si="517"/>
        <v>1.134058</v>
      </c>
      <c r="CO41" s="167">
        <f t="shared" si="517"/>
        <v>110.09</v>
      </c>
      <c r="CP41" s="167">
        <f t="shared" si="517"/>
        <v>4.5635079999999997</v>
      </c>
      <c r="CQ41" s="167">
        <f t="shared" si="517"/>
        <v>1.6</v>
      </c>
      <c r="CR41" s="167">
        <f t="shared" si="517"/>
        <v>5.2480000000000006E-2</v>
      </c>
      <c r="CS41" s="167">
        <f t="shared" si="517"/>
        <v>1.9</v>
      </c>
      <c r="CT41" s="167">
        <f t="shared" si="517"/>
        <v>9.5937999999999996E-2</v>
      </c>
      <c r="CU41" s="167">
        <f t="shared" si="517"/>
        <v>113.59</v>
      </c>
      <c r="CV41" s="167">
        <f t="shared" si="517"/>
        <v>4.7119260000000001</v>
      </c>
      <c r="CW41" s="167">
        <f t="shared" si="517"/>
        <v>92.47999999999999</v>
      </c>
      <c r="CX41" s="167">
        <f t="shared" si="517"/>
        <v>3.3232724</v>
      </c>
      <c r="CY41" s="167">
        <f t="shared" si="517"/>
        <v>1.2</v>
      </c>
      <c r="CZ41" s="167">
        <f t="shared" si="517"/>
        <v>3.8399999999999997E-2</v>
      </c>
      <c r="DA41" s="167">
        <f t="shared" si="517"/>
        <v>0</v>
      </c>
      <c r="DB41" s="167">
        <f t="shared" si="517"/>
        <v>0</v>
      </c>
      <c r="DC41" s="167">
        <f t="shared" si="517"/>
        <v>93.68</v>
      </c>
      <c r="DD41" s="167">
        <f t="shared" si="517"/>
        <v>3.3616723999999998</v>
      </c>
      <c r="DE41" s="167">
        <f t="shared" si="517"/>
        <v>18.32</v>
      </c>
      <c r="DF41" s="167">
        <f t="shared" si="517"/>
        <v>0.57456000000000007</v>
      </c>
      <c r="DG41" s="167">
        <f t="shared" si="517"/>
        <v>1.2</v>
      </c>
      <c r="DH41" s="167">
        <f t="shared" si="517"/>
        <v>3.3599999999999998E-2</v>
      </c>
      <c r="DI41" s="167">
        <f t="shared" si="517"/>
        <v>0.8</v>
      </c>
      <c r="DJ41" s="167">
        <f t="shared" si="517"/>
        <v>2.6240000000000003E-2</v>
      </c>
      <c r="DK41" s="167">
        <f t="shared" si="517"/>
        <v>20.32</v>
      </c>
      <c r="DL41" s="167">
        <f t="shared" si="517"/>
        <v>0.63439999999999996</v>
      </c>
      <c r="DM41" s="167">
        <f t="shared" si="517"/>
        <v>18.86</v>
      </c>
      <c r="DN41" s="167">
        <f t="shared" si="517"/>
        <v>0.70479599999999998</v>
      </c>
      <c r="DO41" s="167">
        <f t="shared" si="517"/>
        <v>0</v>
      </c>
      <c r="DP41" s="167">
        <f t="shared" si="517"/>
        <v>0</v>
      </c>
      <c r="DQ41" s="167">
        <f t="shared" si="517"/>
        <v>0.5</v>
      </c>
      <c r="DR41" s="167">
        <f t="shared" si="517"/>
        <v>2.6669999999999999E-2</v>
      </c>
      <c r="DS41" s="167">
        <f t="shared" si="517"/>
        <v>19.36</v>
      </c>
      <c r="DT41" s="167">
        <f t="shared" si="517"/>
        <v>0.73146599999999995</v>
      </c>
      <c r="DU41" s="167">
        <f t="shared" si="517"/>
        <v>72.539999999999992</v>
      </c>
      <c r="DV41" s="167">
        <f t="shared" si="517"/>
        <v>2.5828120000000001</v>
      </c>
      <c r="DW41" s="167">
        <f t="shared" si="517"/>
        <v>2.7</v>
      </c>
      <c r="DX41" s="167">
        <f t="shared" si="517"/>
        <v>8.8560000000000014E-2</v>
      </c>
      <c r="DY41" s="167">
        <f t="shared" si="517"/>
        <v>7.5</v>
      </c>
      <c r="DZ41" s="167">
        <f t="shared" si="517"/>
        <v>0.24440000000000001</v>
      </c>
      <c r="EA41" s="167">
        <f t="shared" si="517"/>
        <v>82.740000000000009</v>
      </c>
      <c r="EB41" s="167">
        <f t="shared" si="517"/>
        <v>2.915772</v>
      </c>
      <c r="EC41" s="167">
        <f t="shared" si="517"/>
        <v>35.1</v>
      </c>
      <c r="ED41" s="167">
        <f t="shared" ref="ED41:GO41" si="518">SUM(ED32:ED40)</f>
        <v>1.0898400000000001</v>
      </c>
      <c r="EE41" s="167">
        <f t="shared" si="518"/>
        <v>7.8</v>
      </c>
      <c r="EF41" s="167">
        <f t="shared" si="518"/>
        <v>0.24720000000000003</v>
      </c>
      <c r="EG41" s="167">
        <f t="shared" si="518"/>
        <v>4.8</v>
      </c>
      <c r="EH41" s="167">
        <f t="shared" si="518"/>
        <v>0.15744</v>
      </c>
      <c r="EI41" s="167">
        <f t="shared" si="518"/>
        <v>47.7</v>
      </c>
      <c r="EJ41" s="167">
        <f t="shared" si="518"/>
        <v>1.4944800000000003</v>
      </c>
      <c r="EK41" s="167">
        <f t="shared" si="518"/>
        <v>64.2</v>
      </c>
      <c r="EL41" s="167">
        <f t="shared" si="518"/>
        <v>2.501366</v>
      </c>
      <c r="EM41" s="167">
        <f t="shared" si="518"/>
        <v>2.8</v>
      </c>
      <c r="EN41" s="167">
        <f t="shared" si="518"/>
        <v>9.104000000000001E-2</v>
      </c>
      <c r="EO41" s="167">
        <f t="shared" si="518"/>
        <v>15</v>
      </c>
      <c r="EP41" s="167">
        <f t="shared" si="518"/>
        <v>0.48736000000000002</v>
      </c>
      <c r="EQ41" s="167">
        <f t="shared" si="518"/>
        <v>82.000000000000014</v>
      </c>
      <c r="ER41" s="167">
        <f t="shared" si="518"/>
        <v>3.0797660000000002</v>
      </c>
      <c r="ES41" s="167">
        <f t="shared" si="518"/>
        <v>187.9</v>
      </c>
      <c r="ET41" s="167">
        <f t="shared" si="518"/>
        <v>7.5250319999999995</v>
      </c>
      <c r="EU41" s="167">
        <f t="shared" si="518"/>
        <v>4.5999999999999996</v>
      </c>
      <c r="EV41" s="167">
        <f t="shared" si="518"/>
        <v>0.14480000000000001</v>
      </c>
      <c r="EW41" s="167">
        <f t="shared" si="518"/>
        <v>4.9000000000000004</v>
      </c>
      <c r="EX41" s="167">
        <f t="shared" si="518"/>
        <v>0.22078399999999998</v>
      </c>
      <c r="EY41" s="167">
        <f t="shared" si="518"/>
        <v>197.4</v>
      </c>
      <c r="EZ41" s="167">
        <f t="shared" si="518"/>
        <v>7.8906159999999996</v>
      </c>
      <c r="FA41" s="167">
        <f t="shared" si="518"/>
        <v>113.1</v>
      </c>
      <c r="FB41" s="167">
        <f t="shared" si="518"/>
        <v>3.5764399999999998</v>
      </c>
      <c r="FC41" s="167">
        <f t="shared" si="518"/>
        <v>5.6000000000000005</v>
      </c>
      <c r="FD41" s="167">
        <f t="shared" si="518"/>
        <v>0.25363999999999998</v>
      </c>
      <c r="FE41" s="167">
        <f t="shared" si="518"/>
        <v>15.2</v>
      </c>
      <c r="FF41" s="167">
        <f t="shared" si="518"/>
        <v>0.63636000000000004</v>
      </c>
      <c r="FG41" s="167">
        <f t="shared" si="518"/>
        <v>133.9</v>
      </c>
      <c r="FH41" s="167">
        <f t="shared" si="518"/>
        <v>4.4664400000000004</v>
      </c>
      <c r="FI41" s="167">
        <f t="shared" si="518"/>
        <v>360.79999999999995</v>
      </c>
      <c r="FJ41" s="167">
        <f t="shared" si="518"/>
        <v>12.123164000000001</v>
      </c>
      <c r="FK41" s="167">
        <f t="shared" si="518"/>
        <v>9</v>
      </c>
      <c r="FL41" s="167">
        <f t="shared" si="518"/>
        <v>0.30203200000000002</v>
      </c>
      <c r="FM41" s="167">
        <f t="shared" si="518"/>
        <v>2.4000000000000004</v>
      </c>
      <c r="FN41" s="167">
        <f t="shared" si="518"/>
        <v>7.0400000000000004E-2</v>
      </c>
      <c r="FO41" s="167">
        <f t="shared" si="518"/>
        <v>372.2</v>
      </c>
      <c r="FP41" s="167">
        <f t="shared" si="518"/>
        <v>12.495595999999999</v>
      </c>
      <c r="FQ41" s="167">
        <f t="shared" si="518"/>
        <v>148.79999999999998</v>
      </c>
      <c r="FR41" s="167">
        <f t="shared" si="518"/>
        <v>5.0894880000000002</v>
      </c>
      <c r="FS41" s="167">
        <f t="shared" si="518"/>
        <v>3.4000000000000004</v>
      </c>
      <c r="FT41" s="167">
        <f t="shared" si="518"/>
        <v>0.10240000000000002</v>
      </c>
      <c r="FU41" s="167">
        <f t="shared" si="518"/>
        <v>0.8</v>
      </c>
      <c r="FV41" s="167">
        <f t="shared" si="518"/>
        <v>2.5600000000000001E-2</v>
      </c>
      <c r="FW41" s="167">
        <f t="shared" si="518"/>
        <v>152.99999999999997</v>
      </c>
      <c r="FX41" s="167">
        <f t="shared" si="518"/>
        <v>5.2174880000000003</v>
      </c>
      <c r="FY41" s="167">
        <f t="shared" si="518"/>
        <v>110.10000000000001</v>
      </c>
      <c r="FZ41" s="167">
        <f t="shared" si="518"/>
        <v>3.7624839999999997</v>
      </c>
      <c r="GA41" s="167">
        <f t="shared" si="518"/>
        <v>1</v>
      </c>
      <c r="GB41" s="167">
        <f t="shared" si="518"/>
        <v>3.2000000000000001E-2</v>
      </c>
      <c r="GC41" s="167">
        <f t="shared" si="518"/>
        <v>5.6</v>
      </c>
      <c r="GD41" s="167">
        <f t="shared" si="518"/>
        <v>0.18176</v>
      </c>
      <c r="GE41" s="167">
        <f t="shared" si="518"/>
        <v>116.7</v>
      </c>
      <c r="GF41" s="167">
        <f t="shared" si="518"/>
        <v>3.9762439999999999</v>
      </c>
      <c r="GG41" s="167">
        <f t="shared" si="518"/>
        <v>186.30000000000004</v>
      </c>
      <c r="GH41" s="167">
        <f t="shared" si="518"/>
        <v>6.9432900000000011</v>
      </c>
      <c r="GI41" s="167">
        <f t="shared" si="518"/>
        <v>11.2</v>
      </c>
      <c r="GJ41" s="167">
        <f t="shared" si="518"/>
        <v>0.36000000000000004</v>
      </c>
      <c r="GK41" s="167">
        <f t="shared" si="518"/>
        <v>17.799999999999997</v>
      </c>
      <c r="GL41" s="167">
        <f t="shared" si="518"/>
        <v>0.58938400000000002</v>
      </c>
      <c r="GM41" s="167">
        <f t="shared" si="518"/>
        <v>215.3</v>
      </c>
      <c r="GN41" s="167">
        <f t="shared" si="518"/>
        <v>7.8926739999999995</v>
      </c>
      <c r="GO41" s="167">
        <f t="shared" si="518"/>
        <v>89.47</v>
      </c>
      <c r="GP41" s="167">
        <f t="shared" ref="GP41:IZ41" si="519">SUM(GP32:GP40)</f>
        <v>3.3870436000000002</v>
      </c>
      <c r="GQ41" s="167">
        <f t="shared" si="519"/>
        <v>5.0199999999999996</v>
      </c>
      <c r="GR41" s="167">
        <f t="shared" si="519"/>
        <v>0.25409599999999999</v>
      </c>
      <c r="GS41" s="167">
        <f t="shared" si="519"/>
        <v>4.2300000000000004</v>
      </c>
      <c r="GT41" s="167">
        <f t="shared" si="519"/>
        <v>0.13874400000000003</v>
      </c>
      <c r="GU41" s="167">
        <f t="shared" si="519"/>
        <v>98.72</v>
      </c>
      <c r="GV41" s="167">
        <f t="shared" si="519"/>
        <v>3.7798835999999998</v>
      </c>
      <c r="GW41" s="167">
        <f t="shared" si="519"/>
        <v>100.24</v>
      </c>
      <c r="GX41" s="167">
        <f t="shared" si="519"/>
        <v>3.3761960000000002</v>
      </c>
      <c r="GY41" s="167">
        <f t="shared" si="519"/>
        <v>7.4</v>
      </c>
      <c r="GZ41" s="167">
        <f t="shared" si="519"/>
        <v>0.24272000000000002</v>
      </c>
      <c r="HA41" s="167">
        <f t="shared" si="519"/>
        <v>4</v>
      </c>
      <c r="HB41" s="167">
        <f t="shared" si="519"/>
        <v>0.13120000000000001</v>
      </c>
      <c r="HC41" s="167">
        <f t="shared" si="519"/>
        <v>111.64</v>
      </c>
      <c r="HD41" s="167">
        <f t="shared" si="519"/>
        <v>3.7501160000000002</v>
      </c>
      <c r="HE41" s="167">
        <f t="shared" si="519"/>
        <v>146.44</v>
      </c>
      <c r="HF41" s="167">
        <f t="shared" si="519"/>
        <v>4.9006049999999997</v>
      </c>
      <c r="HG41" s="167">
        <f t="shared" si="519"/>
        <v>40</v>
      </c>
      <c r="HH41" s="167">
        <f t="shared" si="519"/>
        <v>1.3666800000000001</v>
      </c>
      <c r="HI41" s="167">
        <f t="shared" si="519"/>
        <v>10.5</v>
      </c>
      <c r="HJ41" s="167">
        <f t="shared" si="519"/>
        <v>0.34440000000000004</v>
      </c>
      <c r="HK41" s="167">
        <f t="shared" si="519"/>
        <v>196.94</v>
      </c>
      <c r="HL41" s="167">
        <f t="shared" si="519"/>
        <v>6.6116850000000005</v>
      </c>
      <c r="HM41" s="167">
        <f t="shared" si="519"/>
        <v>162.63999999999999</v>
      </c>
      <c r="HN41" s="167">
        <f t="shared" si="519"/>
        <v>6.2253983999999996</v>
      </c>
      <c r="HO41" s="167">
        <f t="shared" si="519"/>
        <v>14.589999999999998</v>
      </c>
      <c r="HP41" s="167">
        <f t="shared" si="519"/>
        <v>0.51680199999999998</v>
      </c>
      <c r="HQ41" s="167">
        <f t="shared" si="519"/>
        <v>17.990000000000002</v>
      </c>
      <c r="HR41" s="167">
        <f t="shared" si="519"/>
        <v>0.59007200000000015</v>
      </c>
      <c r="HS41" s="167">
        <f t="shared" si="519"/>
        <v>195.21999999999997</v>
      </c>
      <c r="HT41" s="167">
        <f t="shared" si="519"/>
        <v>7.332272399999999</v>
      </c>
      <c r="HU41" s="167">
        <f t="shared" si="519"/>
        <v>138.16</v>
      </c>
      <c r="HV41" s="167">
        <f t="shared" si="519"/>
        <v>6.3483719999999995</v>
      </c>
      <c r="HW41" s="167">
        <f t="shared" si="519"/>
        <v>0.8</v>
      </c>
      <c r="HX41" s="167">
        <f t="shared" si="519"/>
        <v>2.6240000000000003E-2</v>
      </c>
      <c r="HY41" s="167">
        <f t="shared" si="519"/>
        <v>3.4</v>
      </c>
      <c r="HZ41" s="167">
        <f t="shared" si="519"/>
        <v>0.19944399999999998</v>
      </c>
      <c r="IA41" s="167">
        <f t="shared" si="519"/>
        <v>142.35999999999999</v>
      </c>
      <c r="IB41" s="167">
        <f t="shared" si="519"/>
        <v>6.5740559999999997</v>
      </c>
      <c r="IC41" s="167">
        <f t="shared" si="519"/>
        <v>16.54</v>
      </c>
      <c r="ID41" s="167">
        <f t="shared" si="519"/>
        <v>0.72133599999999998</v>
      </c>
      <c r="IE41" s="167">
        <f t="shared" si="519"/>
        <v>0</v>
      </c>
      <c r="IF41" s="167">
        <f t="shared" si="519"/>
        <v>0</v>
      </c>
      <c r="IG41" s="167">
        <f t="shared" si="519"/>
        <v>0</v>
      </c>
      <c r="IH41" s="167">
        <f t="shared" si="519"/>
        <v>0</v>
      </c>
      <c r="II41" s="167">
        <f t="shared" si="519"/>
        <v>16.54</v>
      </c>
      <c r="IJ41" s="167">
        <f t="shared" si="519"/>
        <v>0.72133599999999998</v>
      </c>
      <c r="IK41" s="167">
        <f t="shared" si="519"/>
        <v>0</v>
      </c>
      <c r="IL41" s="167">
        <f t="shared" si="519"/>
        <v>0</v>
      </c>
      <c r="IM41" s="167">
        <f t="shared" si="519"/>
        <v>0</v>
      </c>
      <c r="IN41" s="167">
        <f t="shared" si="519"/>
        <v>0</v>
      </c>
      <c r="IO41" s="167">
        <f t="shared" si="519"/>
        <v>0</v>
      </c>
      <c r="IP41" s="167">
        <f t="shared" si="519"/>
        <v>0</v>
      </c>
      <c r="IQ41" s="167">
        <f t="shared" si="519"/>
        <v>0</v>
      </c>
      <c r="IR41" s="167">
        <f t="shared" si="519"/>
        <v>0</v>
      </c>
      <c r="IS41" s="167">
        <f t="shared" si="519"/>
        <v>2511.3520000000003</v>
      </c>
      <c r="IT41" s="167">
        <f t="shared" si="519"/>
        <v>91.911857000000012</v>
      </c>
      <c r="IU41" s="167">
        <f t="shared" si="519"/>
        <v>164.57000000000002</v>
      </c>
      <c r="IV41" s="167">
        <f t="shared" si="519"/>
        <v>5.8248220000000002</v>
      </c>
      <c r="IW41" s="167">
        <f t="shared" si="519"/>
        <v>131.25</v>
      </c>
      <c r="IX41" s="167">
        <f t="shared" si="519"/>
        <v>4.6619019999999995</v>
      </c>
      <c r="IY41" s="167">
        <f t="shared" si="519"/>
        <v>2807.1720000000005</v>
      </c>
      <c r="IZ41" s="167">
        <f t="shared" si="519"/>
        <v>102.39858099999999</v>
      </c>
    </row>
    <row r="42" spans="1:260" s="183" customFormat="1" ht="34.799999999999997" customHeight="1" x14ac:dyDescent="0.3">
      <c r="A42" s="113" t="s">
        <v>31</v>
      </c>
      <c r="B42" s="121" t="s">
        <v>175</v>
      </c>
      <c r="C42" s="125"/>
      <c r="D42" s="122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85"/>
      <c r="GY42" s="185"/>
      <c r="GZ42" s="185"/>
      <c r="HA42" s="185"/>
      <c r="HB42" s="185"/>
      <c r="HC42" s="185"/>
      <c r="HD42" s="185"/>
      <c r="HE42" s="185"/>
      <c r="HF42" s="185"/>
      <c r="HG42" s="185"/>
      <c r="HH42" s="185"/>
      <c r="HI42" s="185"/>
      <c r="HJ42" s="185"/>
      <c r="HK42" s="185"/>
      <c r="HL42" s="185"/>
      <c r="HM42" s="185"/>
      <c r="HN42" s="185"/>
      <c r="HO42" s="185"/>
      <c r="HP42" s="185"/>
      <c r="HQ42" s="185"/>
      <c r="HR42" s="185"/>
      <c r="HS42" s="185"/>
      <c r="HT42" s="185"/>
      <c r="HU42" s="185"/>
      <c r="HV42" s="185"/>
      <c r="HW42" s="185"/>
      <c r="HX42" s="185"/>
      <c r="HY42" s="185"/>
      <c r="HZ42" s="185"/>
      <c r="IA42" s="185"/>
      <c r="IB42" s="185"/>
      <c r="IC42" s="185"/>
      <c r="ID42" s="185"/>
      <c r="IE42" s="185"/>
      <c r="IF42" s="185"/>
      <c r="IG42" s="185"/>
      <c r="IH42" s="185"/>
      <c r="II42" s="185"/>
      <c r="IJ42" s="185"/>
      <c r="IK42" s="185"/>
      <c r="IL42" s="185"/>
      <c r="IM42" s="185"/>
      <c r="IN42" s="185"/>
      <c r="IO42" s="185"/>
      <c r="IP42" s="185"/>
      <c r="IQ42" s="185"/>
      <c r="IR42" s="185"/>
      <c r="IS42" s="185"/>
      <c r="IT42" s="185"/>
      <c r="IU42" s="185"/>
      <c r="IV42" s="185"/>
      <c r="IW42" s="185"/>
      <c r="IX42" s="185"/>
      <c r="IY42" s="185"/>
      <c r="IZ42" s="185"/>
    </row>
    <row r="43" spans="1:260" ht="18" customHeight="1" x14ac:dyDescent="0.3">
      <c r="A43" s="7">
        <v>1</v>
      </c>
      <c r="B43" s="21" t="s">
        <v>177</v>
      </c>
      <c r="C43" s="19" t="s">
        <v>12</v>
      </c>
      <c r="D43" s="15">
        <f>15000/100000</f>
        <v>0.15</v>
      </c>
      <c r="E43" s="102">
        <v>0</v>
      </c>
      <c r="F43" s="32">
        <f t="shared" si="102"/>
        <v>0</v>
      </c>
      <c r="G43" s="102">
        <v>0</v>
      </c>
      <c r="H43" s="32">
        <f t="shared" si="102"/>
        <v>0</v>
      </c>
      <c r="I43" s="102"/>
      <c r="J43" s="32">
        <f t="shared" ref="J43:J49" si="520">I43*$D43</f>
        <v>0</v>
      </c>
      <c r="K43" s="97">
        <f t="shared" si="104"/>
        <v>0</v>
      </c>
      <c r="L43" s="97">
        <f t="shared" si="104"/>
        <v>0</v>
      </c>
      <c r="M43" s="102"/>
      <c r="N43" s="32">
        <f t="shared" ref="N43:N45" si="521">M43*$D43</f>
        <v>0</v>
      </c>
      <c r="O43" s="102"/>
      <c r="P43" s="32">
        <f t="shared" ref="P43:P49" si="522">O43*$D43</f>
        <v>0</v>
      </c>
      <c r="Q43" s="102"/>
      <c r="R43" s="32">
        <f t="shared" ref="R43:R49" si="523">Q43*$D43</f>
        <v>0</v>
      </c>
      <c r="S43" s="97">
        <f t="shared" si="108"/>
        <v>0</v>
      </c>
      <c r="T43" s="97">
        <f t="shared" si="108"/>
        <v>0</v>
      </c>
      <c r="U43" s="102"/>
      <c r="V43" s="32">
        <f t="shared" ref="V43:V49" si="524">U43*$D43</f>
        <v>0</v>
      </c>
      <c r="W43" s="102"/>
      <c r="X43" s="32">
        <f t="shared" ref="X43:X49" si="525">W43*$D43</f>
        <v>0</v>
      </c>
      <c r="Y43" s="102"/>
      <c r="Z43" s="32">
        <f t="shared" ref="Z43:Z49" si="526">Y43*$D43</f>
        <v>0</v>
      </c>
      <c r="AA43" s="97">
        <f t="shared" si="112"/>
        <v>0</v>
      </c>
      <c r="AB43" s="97">
        <f t="shared" si="112"/>
        <v>0</v>
      </c>
      <c r="AC43" s="101"/>
      <c r="AD43" s="32">
        <f t="shared" ref="AD43:AD49" si="527">AC43*$D43</f>
        <v>0</v>
      </c>
      <c r="AE43" s="101"/>
      <c r="AF43" s="32">
        <f t="shared" ref="AF43:AF49" si="528">AE43*$D43</f>
        <v>0</v>
      </c>
      <c r="AG43" s="101"/>
      <c r="AH43" s="32">
        <f t="shared" ref="AH43:AH49" si="529">AG43*$D43</f>
        <v>0</v>
      </c>
      <c r="AI43" s="97">
        <f t="shared" si="116"/>
        <v>0</v>
      </c>
      <c r="AJ43" s="97">
        <f t="shared" si="116"/>
        <v>0</v>
      </c>
      <c r="AK43" s="102"/>
      <c r="AL43" s="32">
        <f t="shared" ref="AL43:AL49" si="530">AK43*$D43</f>
        <v>0</v>
      </c>
      <c r="AM43" s="102"/>
      <c r="AN43" s="32">
        <f t="shared" ref="AN43:AN49" si="531">AM43*$D43</f>
        <v>0</v>
      </c>
      <c r="AO43" s="102"/>
      <c r="AP43" s="32">
        <f t="shared" ref="AP43:AP49" si="532">AO43*$D43</f>
        <v>0</v>
      </c>
      <c r="AQ43" s="97">
        <f t="shared" si="120"/>
        <v>0</v>
      </c>
      <c r="AR43" s="97">
        <f t="shared" si="120"/>
        <v>0</v>
      </c>
      <c r="AS43" s="102"/>
      <c r="AT43" s="32">
        <f t="shared" ref="AT43:AT49" si="533">AS43*$D43</f>
        <v>0</v>
      </c>
      <c r="AU43" s="102"/>
      <c r="AV43" s="32">
        <f t="shared" ref="AV43:AV44" si="534">AU43*$D43</f>
        <v>0</v>
      </c>
      <c r="AW43" s="102"/>
      <c r="AX43" s="32">
        <f t="shared" ref="AX43:AX49" si="535">AW43*$D43</f>
        <v>0</v>
      </c>
      <c r="AY43" s="97">
        <f t="shared" si="124"/>
        <v>0</v>
      </c>
      <c r="AZ43" s="97">
        <f t="shared" si="124"/>
        <v>0</v>
      </c>
      <c r="BA43" s="102"/>
      <c r="BB43" s="32">
        <f t="shared" ref="BB43:BB49" si="536">BA43*$D43</f>
        <v>0</v>
      </c>
      <c r="BC43" s="102"/>
      <c r="BD43" s="32">
        <f t="shared" ref="BD43:BD49" si="537">BC43*$D43</f>
        <v>0</v>
      </c>
      <c r="BE43" s="102"/>
      <c r="BF43" s="32">
        <f t="shared" ref="BF43:BF49" si="538">BE43*$D43</f>
        <v>0</v>
      </c>
      <c r="BG43" s="97">
        <f t="shared" si="128"/>
        <v>0</v>
      </c>
      <c r="BH43" s="97">
        <f t="shared" si="128"/>
        <v>0</v>
      </c>
      <c r="BI43" s="102"/>
      <c r="BJ43" s="32">
        <f t="shared" ref="BJ43:BJ49" si="539">BI43*$D43</f>
        <v>0</v>
      </c>
      <c r="BK43" s="102"/>
      <c r="BL43" s="32">
        <f t="shared" ref="BL43:BL49" si="540">BK43*$D43</f>
        <v>0</v>
      </c>
      <c r="BM43" s="102"/>
      <c r="BN43" s="32">
        <f t="shared" ref="BN43:BN49" si="541">BM43*$D43</f>
        <v>0</v>
      </c>
      <c r="BO43" s="97">
        <f t="shared" si="132"/>
        <v>0</v>
      </c>
      <c r="BP43" s="97">
        <f t="shared" si="132"/>
        <v>0</v>
      </c>
      <c r="BQ43" s="101"/>
      <c r="BR43" s="32">
        <f t="shared" ref="BR43:BR49" si="542">BQ43*$D43</f>
        <v>0</v>
      </c>
      <c r="BS43" s="101"/>
      <c r="BT43" s="32">
        <f t="shared" ref="BT43:BT49" si="543">BS43*$D43</f>
        <v>0</v>
      </c>
      <c r="BU43" s="101"/>
      <c r="BV43" s="32">
        <f t="shared" ref="BV43:BV49" si="544">BU43*$D43</f>
        <v>0</v>
      </c>
      <c r="BW43" s="97">
        <f t="shared" si="136"/>
        <v>0</v>
      </c>
      <c r="BX43" s="97">
        <f t="shared" si="136"/>
        <v>0</v>
      </c>
      <c r="BY43" s="102"/>
      <c r="BZ43" s="32">
        <f t="shared" ref="BZ43:BZ49" si="545">BY43*$D43</f>
        <v>0</v>
      </c>
      <c r="CA43" s="102"/>
      <c r="CB43" s="32">
        <f t="shared" ref="CB43:CB49" si="546">CA43*$D43</f>
        <v>0</v>
      </c>
      <c r="CC43" s="102"/>
      <c r="CD43" s="32">
        <f t="shared" ref="CD43:CD49" si="547">CC43*$D43</f>
        <v>0</v>
      </c>
      <c r="CE43" s="97">
        <f t="shared" si="140"/>
        <v>0</v>
      </c>
      <c r="CF43" s="97">
        <f t="shared" si="140"/>
        <v>0</v>
      </c>
      <c r="CG43" s="102"/>
      <c r="CH43" s="32">
        <f t="shared" ref="CH43:CH49" si="548">CG43*$D43</f>
        <v>0</v>
      </c>
      <c r="CI43" s="102"/>
      <c r="CJ43" s="32">
        <f t="shared" ref="CJ43:CJ49" si="549">CI43*$D43</f>
        <v>0</v>
      </c>
      <c r="CK43" s="102"/>
      <c r="CL43" s="32">
        <f t="shared" ref="CL43:CL49" si="550">CK43*$D43</f>
        <v>0</v>
      </c>
      <c r="CM43" s="97">
        <f t="shared" si="144"/>
        <v>0</v>
      </c>
      <c r="CN43" s="97">
        <f t="shared" si="144"/>
        <v>0</v>
      </c>
      <c r="CO43" s="102"/>
      <c r="CP43" s="32">
        <f t="shared" ref="CP43:CP49" si="551">CO43*$D43</f>
        <v>0</v>
      </c>
      <c r="CQ43" s="102"/>
      <c r="CR43" s="32">
        <f t="shared" ref="CR43:CR49" si="552">CQ43*$D43</f>
        <v>0</v>
      </c>
      <c r="CS43" s="102"/>
      <c r="CT43" s="32">
        <f t="shared" ref="CT43:CT49" si="553">CS43*$D43</f>
        <v>0</v>
      </c>
      <c r="CU43" s="97">
        <f t="shared" si="148"/>
        <v>0</v>
      </c>
      <c r="CV43" s="97">
        <f t="shared" si="148"/>
        <v>0</v>
      </c>
      <c r="CW43" s="102"/>
      <c r="CX43" s="32">
        <f t="shared" ref="CX43:CX49" si="554">CW43*$D43</f>
        <v>0</v>
      </c>
      <c r="CY43" s="102"/>
      <c r="CZ43" s="32">
        <f t="shared" ref="CZ43:CZ49" si="555">CY43*$D43</f>
        <v>0</v>
      </c>
      <c r="DA43" s="102"/>
      <c r="DB43" s="32">
        <f t="shared" ref="DB43:DB49" si="556">DA43*$D43</f>
        <v>0</v>
      </c>
      <c r="DC43" s="97">
        <f t="shared" si="152"/>
        <v>0</v>
      </c>
      <c r="DD43" s="97">
        <f t="shared" si="152"/>
        <v>0</v>
      </c>
      <c r="DE43" s="103"/>
      <c r="DF43" s="32">
        <f t="shared" ref="DF43:DF49" si="557">DE43*$D43</f>
        <v>0</v>
      </c>
      <c r="DG43" s="103"/>
      <c r="DH43" s="32">
        <f t="shared" ref="DH43:DH49" si="558">DG43*$D43</f>
        <v>0</v>
      </c>
      <c r="DI43" s="103"/>
      <c r="DJ43" s="32">
        <f t="shared" ref="DJ43:DJ49" si="559">DI43*$D43</f>
        <v>0</v>
      </c>
      <c r="DK43" s="97">
        <f t="shared" si="156"/>
        <v>0</v>
      </c>
      <c r="DL43" s="97">
        <f t="shared" si="156"/>
        <v>0</v>
      </c>
      <c r="DM43" s="103"/>
      <c r="DN43" s="32">
        <f t="shared" ref="DN43:DN49" si="560">DM43*$D43</f>
        <v>0</v>
      </c>
      <c r="DO43" s="103"/>
      <c r="DP43" s="32">
        <f t="shared" ref="DP43:DP49" si="561">DO43*$D43</f>
        <v>0</v>
      </c>
      <c r="DQ43" s="103"/>
      <c r="DR43" s="32">
        <f t="shared" ref="DR43:DR49" si="562">DQ43*$D43</f>
        <v>0</v>
      </c>
      <c r="DS43" s="97">
        <f t="shared" si="160"/>
        <v>0</v>
      </c>
      <c r="DT43" s="97">
        <f t="shared" si="160"/>
        <v>0</v>
      </c>
      <c r="DU43" s="102"/>
      <c r="DV43" s="32">
        <f t="shared" ref="DV43:DV49" si="563">DU43*$D43</f>
        <v>0</v>
      </c>
      <c r="DW43" s="102"/>
      <c r="DX43" s="32">
        <f t="shared" ref="DX43:DX49" si="564">DW43*$D43</f>
        <v>0</v>
      </c>
      <c r="DY43" s="102"/>
      <c r="DZ43" s="32">
        <f t="shared" ref="DZ43:DZ49" si="565">DY43*$D43</f>
        <v>0</v>
      </c>
      <c r="EA43" s="97">
        <f t="shared" si="164"/>
        <v>0</v>
      </c>
      <c r="EB43" s="97">
        <f t="shared" si="164"/>
        <v>0</v>
      </c>
      <c r="EC43" s="101"/>
      <c r="ED43" s="32">
        <f t="shared" ref="ED43:ED49" si="566">EC43*$D43</f>
        <v>0</v>
      </c>
      <c r="EE43" s="101"/>
      <c r="EF43" s="32">
        <f t="shared" ref="EF43:EF49" si="567">EE43*$D43</f>
        <v>0</v>
      </c>
      <c r="EG43" s="101"/>
      <c r="EH43" s="32">
        <f t="shared" ref="EH43:EH49" si="568">EG43*$D43</f>
        <v>0</v>
      </c>
      <c r="EI43" s="97">
        <f t="shared" si="168"/>
        <v>0</v>
      </c>
      <c r="EJ43" s="97">
        <f t="shared" si="168"/>
        <v>0</v>
      </c>
      <c r="EK43" s="102"/>
      <c r="EL43" s="32">
        <f t="shared" ref="EL43:EL49" si="569">EK43*$D43</f>
        <v>0</v>
      </c>
      <c r="EM43" s="102">
        <v>1</v>
      </c>
      <c r="EN43" s="32">
        <f t="shared" ref="EN43:EN49" si="570">EM43*$D43</f>
        <v>0.15</v>
      </c>
      <c r="EO43" s="102"/>
      <c r="EP43" s="32">
        <f t="shared" ref="EP43:EP49" si="571">EO43*$D43</f>
        <v>0</v>
      </c>
      <c r="EQ43" s="97">
        <f t="shared" si="172"/>
        <v>1</v>
      </c>
      <c r="ER43" s="97">
        <f t="shared" si="172"/>
        <v>0.15</v>
      </c>
      <c r="ES43" s="102"/>
      <c r="ET43" s="32">
        <f t="shared" ref="ET43:ET49" si="572">ES43*$D43</f>
        <v>0</v>
      </c>
      <c r="EU43" s="102"/>
      <c r="EV43" s="32">
        <f t="shared" ref="EV43:EV49" si="573">EU43*$D43</f>
        <v>0</v>
      </c>
      <c r="EW43" s="102"/>
      <c r="EX43" s="32">
        <f t="shared" ref="EX43:EX49" si="574">EW43*$D43</f>
        <v>0</v>
      </c>
      <c r="EY43" s="97">
        <f t="shared" si="176"/>
        <v>0</v>
      </c>
      <c r="EZ43" s="97">
        <f t="shared" si="176"/>
        <v>0</v>
      </c>
      <c r="FA43" s="103"/>
      <c r="FB43" s="32">
        <f t="shared" ref="FB43:FB49" si="575">FA43*$D43</f>
        <v>0</v>
      </c>
      <c r="FC43" s="103"/>
      <c r="FD43" s="32">
        <f t="shared" ref="FD43:FD49" si="576">FC43*$D43</f>
        <v>0</v>
      </c>
      <c r="FE43" s="102"/>
      <c r="FF43" s="32">
        <f t="shared" ref="FF43:FF49" si="577">FE43*$D43</f>
        <v>0</v>
      </c>
      <c r="FG43" s="97">
        <f t="shared" si="180"/>
        <v>0</v>
      </c>
      <c r="FH43" s="97">
        <f t="shared" si="180"/>
        <v>0</v>
      </c>
      <c r="FI43" s="103"/>
      <c r="FJ43" s="32">
        <f t="shared" ref="FJ43:FJ49" si="578">FI43*$D43</f>
        <v>0</v>
      </c>
      <c r="FK43" s="103"/>
      <c r="FL43" s="32">
        <f t="shared" ref="FL43:FL49" si="579">FK43*$D43</f>
        <v>0</v>
      </c>
      <c r="FM43" s="103"/>
      <c r="FN43" s="32">
        <f t="shared" ref="FN43:FN49" si="580">FM43*$D43</f>
        <v>0</v>
      </c>
      <c r="FO43" s="97">
        <f t="shared" si="184"/>
        <v>0</v>
      </c>
      <c r="FP43" s="97">
        <f t="shared" si="184"/>
        <v>0</v>
      </c>
      <c r="FQ43" s="172"/>
      <c r="FR43" s="32">
        <f t="shared" ref="FR43:FR49" si="581">FQ43*$D43</f>
        <v>0</v>
      </c>
      <c r="FS43" s="172"/>
      <c r="FT43" s="32">
        <f t="shared" ref="FT43:FT49" si="582">FS43*$D43</f>
        <v>0</v>
      </c>
      <c r="FU43" s="172"/>
      <c r="FV43" s="32">
        <f t="shared" ref="FV43:FV49" si="583">FU43*$D43</f>
        <v>0</v>
      </c>
      <c r="FW43" s="97">
        <f t="shared" si="188"/>
        <v>0</v>
      </c>
      <c r="FX43" s="97">
        <f t="shared" si="188"/>
        <v>0</v>
      </c>
      <c r="FY43" s="103"/>
      <c r="FZ43" s="32">
        <f t="shared" ref="FZ43:FZ49" si="584">FY43*$D43</f>
        <v>0</v>
      </c>
      <c r="GA43" s="103"/>
      <c r="GB43" s="32">
        <f t="shared" ref="GB43:GB49" si="585">GA43*$D43</f>
        <v>0</v>
      </c>
      <c r="GC43" s="103"/>
      <c r="GD43" s="32">
        <f t="shared" ref="GD43:GD49" si="586">GC43*$D43</f>
        <v>0</v>
      </c>
      <c r="GE43" s="97">
        <f t="shared" si="192"/>
        <v>0</v>
      </c>
      <c r="GF43" s="97">
        <f t="shared" si="192"/>
        <v>0</v>
      </c>
      <c r="GG43" s="102"/>
      <c r="GH43" s="32">
        <f t="shared" ref="GH43:GH45" si="587">GG43*$D43</f>
        <v>0</v>
      </c>
      <c r="GI43" s="102"/>
      <c r="GJ43" s="32">
        <f t="shared" ref="GJ43:GJ49" si="588">GI43*$D43</f>
        <v>0</v>
      </c>
      <c r="GK43" s="102"/>
      <c r="GL43" s="32">
        <f t="shared" ref="GL43:GL49" si="589">GK43*$D43</f>
        <v>0</v>
      </c>
      <c r="GM43" s="97">
        <f t="shared" si="196"/>
        <v>0</v>
      </c>
      <c r="GN43" s="97">
        <f t="shared" si="196"/>
        <v>0</v>
      </c>
      <c r="GO43" s="101"/>
      <c r="GP43" s="32">
        <f t="shared" ref="GP43:GP49" si="590">GO43*$D43</f>
        <v>0</v>
      </c>
      <c r="GQ43" s="101"/>
      <c r="GR43" s="32">
        <f t="shared" ref="GR43:GR49" si="591">GQ43*$D43</f>
        <v>0</v>
      </c>
      <c r="GS43" s="101"/>
      <c r="GT43" s="32">
        <f t="shared" ref="GT43:GT49" si="592">GS43*$D43</f>
        <v>0</v>
      </c>
      <c r="GU43" s="97">
        <f t="shared" si="200"/>
        <v>0</v>
      </c>
      <c r="GV43" s="97">
        <f t="shared" si="200"/>
        <v>0</v>
      </c>
      <c r="GW43" s="102">
        <v>0</v>
      </c>
      <c r="GX43" s="32">
        <f t="shared" ref="GX43:GX49" si="593">GW43*$D43</f>
        <v>0</v>
      </c>
      <c r="GY43" s="102"/>
      <c r="GZ43" s="32">
        <f t="shared" ref="GZ43:GZ49" si="594">GY43*$D43</f>
        <v>0</v>
      </c>
      <c r="HA43" s="102"/>
      <c r="HB43" s="32">
        <f t="shared" ref="HB43:HB49" si="595">HA43*$D43</f>
        <v>0</v>
      </c>
      <c r="HC43" s="97">
        <f t="shared" si="204"/>
        <v>0</v>
      </c>
      <c r="HD43" s="97">
        <f t="shared" si="204"/>
        <v>0</v>
      </c>
      <c r="HE43" s="102"/>
      <c r="HF43" s="32">
        <f t="shared" ref="HF43:HF49" si="596">HE43*$D43</f>
        <v>0</v>
      </c>
      <c r="HG43" s="102"/>
      <c r="HH43" s="32">
        <f t="shared" ref="HH43:HH49" si="597">HG43*$D43</f>
        <v>0</v>
      </c>
      <c r="HI43" s="102"/>
      <c r="HJ43" s="32">
        <f t="shared" ref="HJ43:HJ49" si="598">HI43*$D43</f>
        <v>0</v>
      </c>
      <c r="HK43" s="97">
        <f t="shared" si="208"/>
        <v>0</v>
      </c>
      <c r="HL43" s="97">
        <f t="shared" si="208"/>
        <v>0</v>
      </c>
      <c r="HM43" s="102"/>
      <c r="HN43" s="32">
        <f t="shared" ref="HN43:HN49" si="599">HM43*$D43</f>
        <v>0</v>
      </c>
      <c r="HO43" s="102"/>
      <c r="HP43" s="32">
        <f t="shared" ref="HP43:HP49" si="600">HO43*$D43</f>
        <v>0</v>
      </c>
      <c r="HQ43" s="102"/>
      <c r="HR43" s="32">
        <f t="shared" ref="HR43:HR49" si="601">HQ43*$D43</f>
        <v>0</v>
      </c>
      <c r="HS43" s="97">
        <f t="shared" si="212"/>
        <v>0</v>
      </c>
      <c r="HT43" s="97">
        <f t="shared" si="212"/>
        <v>0</v>
      </c>
      <c r="HU43" s="174"/>
      <c r="HV43" s="32">
        <f t="shared" ref="HV43:HV49" si="602">HU43*$D43</f>
        <v>0</v>
      </c>
      <c r="HW43" s="174"/>
      <c r="HX43" s="32">
        <f t="shared" ref="HX43:HX49" si="603">HW43*$D43</f>
        <v>0</v>
      </c>
      <c r="HY43" s="174"/>
      <c r="HZ43" s="32">
        <f t="shared" ref="HZ43:HZ49" si="604">HY43*$D43</f>
        <v>0</v>
      </c>
      <c r="IA43" s="97">
        <f t="shared" si="216"/>
        <v>0</v>
      </c>
      <c r="IB43" s="97">
        <f t="shared" si="216"/>
        <v>0</v>
      </c>
      <c r="IC43" s="102"/>
      <c r="ID43" s="32">
        <f t="shared" ref="ID43:ID49" si="605">IC43*$D43</f>
        <v>0</v>
      </c>
      <c r="IE43" s="102"/>
      <c r="IF43" s="32">
        <f t="shared" ref="IF43:IF49" si="606">IE43*$D43</f>
        <v>0</v>
      </c>
      <c r="IG43" s="102"/>
      <c r="IH43" s="32">
        <f t="shared" ref="IH43:IH49" si="607">IG43*$D43</f>
        <v>0</v>
      </c>
      <c r="II43" s="97">
        <f t="shared" si="220"/>
        <v>0</v>
      </c>
      <c r="IJ43" s="97">
        <f t="shared" si="220"/>
        <v>0</v>
      </c>
      <c r="IK43" s="100"/>
      <c r="IL43" s="32">
        <f t="shared" ref="IL43:IL49" si="608">IK43*$D43</f>
        <v>0</v>
      </c>
      <c r="IM43" s="100"/>
      <c r="IN43" s="32">
        <f t="shared" ref="IN43:IN49" si="609">IM43*$D43</f>
        <v>0</v>
      </c>
      <c r="IO43" s="100"/>
      <c r="IP43" s="32">
        <f t="shared" ref="IP43:IP49" si="610">IO43*$D43</f>
        <v>0</v>
      </c>
      <c r="IQ43" s="97">
        <f t="shared" si="224"/>
        <v>0</v>
      </c>
      <c r="IR43" s="97">
        <f t="shared" si="224"/>
        <v>0</v>
      </c>
      <c r="IS43" s="100">
        <f t="shared" si="225"/>
        <v>0</v>
      </c>
      <c r="IT43" s="100">
        <f t="shared" si="225"/>
        <v>0</v>
      </c>
      <c r="IU43" s="100">
        <f t="shared" si="225"/>
        <v>1</v>
      </c>
      <c r="IV43" s="100">
        <f t="shared" si="225"/>
        <v>0.15</v>
      </c>
      <c r="IW43" s="100">
        <f t="shared" si="225"/>
        <v>0</v>
      </c>
      <c r="IX43" s="100">
        <f t="shared" si="225"/>
        <v>0</v>
      </c>
      <c r="IY43" s="100">
        <f t="shared" si="225"/>
        <v>1</v>
      </c>
      <c r="IZ43" s="100">
        <f t="shared" si="225"/>
        <v>0.15</v>
      </c>
    </row>
    <row r="44" spans="1:260" ht="18" customHeight="1" x14ac:dyDescent="0.3">
      <c r="A44" s="17">
        <v>2</v>
      </c>
      <c r="B44" s="80" t="s">
        <v>34</v>
      </c>
      <c r="C44" s="188" t="s">
        <v>12</v>
      </c>
      <c r="D44" s="189">
        <v>0.85</v>
      </c>
      <c r="E44" s="102">
        <v>0</v>
      </c>
      <c r="F44" s="32">
        <f t="shared" si="102"/>
        <v>0</v>
      </c>
      <c r="G44" s="102"/>
      <c r="H44" s="32">
        <f t="shared" si="102"/>
        <v>0</v>
      </c>
      <c r="I44" s="102"/>
      <c r="J44" s="32">
        <f t="shared" si="520"/>
        <v>0</v>
      </c>
      <c r="K44" s="97">
        <f t="shared" si="104"/>
        <v>0</v>
      </c>
      <c r="L44" s="97">
        <f t="shared" si="104"/>
        <v>0</v>
      </c>
      <c r="M44" s="102"/>
      <c r="N44" s="32">
        <f t="shared" si="521"/>
        <v>0</v>
      </c>
      <c r="O44" s="102"/>
      <c r="P44" s="32">
        <f t="shared" si="522"/>
        <v>0</v>
      </c>
      <c r="Q44" s="102"/>
      <c r="R44" s="32">
        <f t="shared" si="523"/>
        <v>0</v>
      </c>
      <c r="S44" s="97">
        <f t="shared" si="108"/>
        <v>0</v>
      </c>
      <c r="T44" s="97">
        <f t="shared" si="108"/>
        <v>0</v>
      </c>
      <c r="U44" s="102"/>
      <c r="V44" s="32">
        <f t="shared" si="524"/>
        <v>0</v>
      </c>
      <c r="W44" s="102"/>
      <c r="X44" s="32">
        <f t="shared" si="525"/>
        <v>0</v>
      </c>
      <c r="Y44" s="102"/>
      <c r="Z44" s="32">
        <f t="shared" si="526"/>
        <v>0</v>
      </c>
      <c r="AA44" s="97">
        <f t="shared" si="112"/>
        <v>0</v>
      </c>
      <c r="AB44" s="97">
        <f t="shared" si="112"/>
        <v>0</v>
      </c>
      <c r="AC44" s="101"/>
      <c r="AD44" s="32">
        <f t="shared" si="527"/>
        <v>0</v>
      </c>
      <c r="AE44" s="101"/>
      <c r="AF44" s="32">
        <f t="shared" si="528"/>
        <v>0</v>
      </c>
      <c r="AG44" s="101"/>
      <c r="AH44" s="32">
        <f t="shared" si="529"/>
        <v>0</v>
      </c>
      <c r="AI44" s="97">
        <f t="shared" si="116"/>
        <v>0</v>
      </c>
      <c r="AJ44" s="97">
        <f t="shared" si="116"/>
        <v>0</v>
      </c>
      <c r="AK44" s="102"/>
      <c r="AL44" s="32">
        <f t="shared" si="530"/>
        <v>0</v>
      </c>
      <c r="AM44" s="102"/>
      <c r="AN44" s="32">
        <f t="shared" si="531"/>
        <v>0</v>
      </c>
      <c r="AO44" s="102"/>
      <c r="AP44" s="32">
        <f t="shared" si="532"/>
        <v>0</v>
      </c>
      <c r="AQ44" s="97">
        <f t="shared" si="120"/>
        <v>0</v>
      </c>
      <c r="AR44" s="97">
        <f t="shared" si="120"/>
        <v>0</v>
      </c>
      <c r="AS44" s="102"/>
      <c r="AT44" s="32">
        <f t="shared" si="533"/>
        <v>0</v>
      </c>
      <c r="AU44" s="102"/>
      <c r="AV44" s="32">
        <f t="shared" si="534"/>
        <v>0</v>
      </c>
      <c r="AW44" s="102"/>
      <c r="AX44" s="32">
        <f t="shared" si="535"/>
        <v>0</v>
      </c>
      <c r="AY44" s="97">
        <f t="shared" si="124"/>
        <v>0</v>
      </c>
      <c r="AZ44" s="97">
        <f t="shared" si="124"/>
        <v>0</v>
      </c>
      <c r="BA44" s="102">
        <v>1</v>
      </c>
      <c r="BB44" s="32">
        <f t="shared" si="536"/>
        <v>0.85</v>
      </c>
      <c r="BC44" s="102"/>
      <c r="BD44" s="32">
        <f t="shared" si="537"/>
        <v>0</v>
      </c>
      <c r="BE44" s="102"/>
      <c r="BF44" s="32">
        <f t="shared" si="538"/>
        <v>0</v>
      </c>
      <c r="BG44" s="97">
        <f t="shared" si="128"/>
        <v>1</v>
      </c>
      <c r="BH44" s="97">
        <f t="shared" si="128"/>
        <v>0.85</v>
      </c>
      <c r="BI44" s="102"/>
      <c r="BJ44" s="32">
        <f t="shared" si="539"/>
        <v>0</v>
      </c>
      <c r="BK44" s="102"/>
      <c r="BL44" s="32">
        <f t="shared" si="540"/>
        <v>0</v>
      </c>
      <c r="BM44" s="102"/>
      <c r="BN44" s="32">
        <f t="shared" si="541"/>
        <v>0</v>
      </c>
      <c r="BO44" s="97">
        <f t="shared" si="132"/>
        <v>0</v>
      </c>
      <c r="BP44" s="97">
        <f t="shared" si="132"/>
        <v>0</v>
      </c>
      <c r="BQ44" s="101">
        <v>1</v>
      </c>
      <c r="BR44" s="32">
        <f t="shared" si="542"/>
        <v>0.85</v>
      </c>
      <c r="BS44" s="101">
        <v>0</v>
      </c>
      <c r="BT44" s="32">
        <f t="shared" si="543"/>
        <v>0</v>
      </c>
      <c r="BU44" s="101"/>
      <c r="BV44" s="32">
        <f t="shared" si="544"/>
        <v>0</v>
      </c>
      <c r="BW44" s="97">
        <f t="shared" si="136"/>
        <v>1</v>
      </c>
      <c r="BX44" s="97">
        <f t="shared" si="136"/>
        <v>0.85</v>
      </c>
      <c r="BY44" s="102"/>
      <c r="BZ44" s="32">
        <f t="shared" si="545"/>
        <v>0</v>
      </c>
      <c r="CA44" s="102"/>
      <c r="CB44" s="32">
        <f t="shared" si="546"/>
        <v>0</v>
      </c>
      <c r="CC44" s="102"/>
      <c r="CD44" s="32">
        <f t="shared" si="547"/>
        <v>0</v>
      </c>
      <c r="CE44" s="97">
        <f t="shared" si="140"/>
        <v>0</v>
      </c>
      <c r="CF44" s="97">
        <f t="shared" si="140"/>
        <v>0</v>
      </c>
      <c r="CG44" s="102">
        <v>1</v>
      </c>
      <c r="CH44" s="32">
        <f t="shared" si="548"/>
        <v>0.85</v>
      </c>
      <c r="CI44" s="102"/>
      <c r="CJ44" s="32">
        <f t="shared" si="549"/>
        <v>0</v>
      </c>
      <c r="CK44" s="102"/>
      <c r="CL44" s="32">
        <f t="shared" si="550"/>
        <v>0</v>
      </c>
      <c r="CM44" s="97">
        <f t="shared" si="144"/>
        <v>1</v>
      </c>
      <c r="CN44" s="97">
        <f t="shared" si="144"/>
        <v>0.85</v>
      </c>
      <c r="CO44" s="102"/>
      <c r="CP44" s="32">
        <f t="shared" si="551"/>
        <v>0</v>
      </c>
      <c r="CQ44" s="102"/>
      <c r="CR44" s="32">
        <f t="shared" si="552"/>
        <v>0</v>
      </c>
      <c r="CS44" s="102"/>
      <c r="CT44" s="32">
        <f t="shared" si="553"/>
        <v>0</v>
      </c>
      <c r="CU44" s="97">
        <f t="shared" si="148"/>
        <v>0</v>
      </c>
      <c r="CV44" s="97">
        <f t="shared" si="148"/>
        <v>0</v>
      </c>
      <c r="CW44" s="102"/>
      <c r="CX44" s="32">
        <f t="shared" si="554"/>
        <v>0</v>
      </c>
      <c r="CY44" s="102"/>
      <c r="CZ44" s="32">
        <f t="shared" si="555"/>
        <v>0</v>
      </c>
      <c r="DA44" s="102"/>
      <c r="DB44" s="32">
        <f t="shared" si="556"/>
        <v>0</v>
      </c>
      <c r="DC44" s="97">
        <f t="shared" si="152"/>
        <v>0</v>
      </c>
      <c r="DD44" s="97">
        <f t="shared" si="152"/>
        <v>0</v>
      </c>
      <c r="DE44" s="103"/>
      <c r="DF44" s="32">
        <f t="shared" si="557"/>
        <v>0</v>
      </c>
      <c r="DG44" s="103"/>
      <c r="DH44" s="32">
        <f t="shared" si="558"/>
        <v>0</v>
      </c>
      <c r="DI44" s="103"/>
      <c r="DJ44" s="32">
        <f t="shared" si="559"/>
        <v>0</v>
      </c>
      <c r="DK44" s="97">
        <f t="shared" si="156"/>
        <v>0</v>
      </c>
      <c r="DL44" s="97">
        <f t="shared" si="156"/>
        <v>0</v>
      </c>
      <c r="DM44" s="103"/>
      <c r="DN44" s="32">
        <f t="shared" si="560"/>
        <v>0</v>
      </c>
      <c r="DO44" s="103"/>
      <c r="DP44" s="32">
        <f t="shared" si="561"/>
        <v>0</v>
      </c>
      <c r="DQ44" s="103"/>
      <c r="DR44" s="32">
        <f t="shared" si="562"/>
        <v>0</v>
      </c>
      <c r="DS44" s="97">
        <f t="shared" si="160"/>
        <v>0</v>
      </c>
      <c r="DT44" s="97">
        <f t="shared" si="160"/>
        <v>0</v>
      </c>
      <c r="DU44" s="102"/>
      <c r="DV44" s="32">
        <f t="shared" si="563"/>
        <v>0</v>
      </c>
      <c r="DW44" s="102">
        <v>1</v>
      </c>
      <c r="DX44" s="32">
        <f t="shared" si="564"/>
        <v>0.85</v>
      </c>
      <c r="DY44" s="102">
        <v>0</v>
      </c>
      <c r="DZ44" s="32">
        <f t="shared" si="565"/>
        <v>0</v>
      </c>
      <c r="EA44" s="97">
        <f t="shared" si="164"/>
        <v>1</v>
      </c>
      <c r="EB44" s="97">
        <f t="shared" si="164"/>
        <v>0.85</v>
      </c>
      <c r="EC44" s="101"/>
      <c r="ED44" s="32">
        <f t="shared" si="566"/>
        <v>0</v>
      </c>
      <c r="EE44" s="101">
        <v>1</v>
      </c>
      <c r="EF44" s="32">
        <f t="shared" si="567"/>
        <v>0.85</v>
      </c>
      <c r="EG44" s="101"/>
      <c r="EH44" s="32">
        <f t="shared" si="568"/>
        <v>0</v>
      </c>
      <c r="EI44" s="97">
        <f t="shared" si="168"/>
        <v>1</v>
      </c>
      <c r="EJ44" s="97">
        <f t="shared" si="168"/>
        <v>0.85</v>
      </c>
      <c r="EK44" s="102"/>
      <c r="EL44" s="32">
        <f t="shared" si="569"/>
        <v>0</v>
      </c>
      <c r="EM44" s="102"/>
      <c r="EN44" s="32">
        <f t="shared" si="570"/>
        <v>0</v>
      </c>
      <c r="EO44" s="102"/>
      <c r="EP44" s="32">
        <f t="shared" si="571"/>
        <v>0</v>
      </c>
      <c r="EQ44" s="97">
        <f t="shared" si="172"/>
        <v>0</v>
      </c>
      <c r="ER44" s="97">
        <f t="shared" si="172"/>
        <v>0</v>
      </c>
      <c r="ES44" s="102"/>
      <c r="ET44" s="32">
        <f t="shared" si="572"/>
        <v>0</v>
      </c>
      <c r="EU44" s="102"/>
      <c r="EV44" s="32">
        <f t="shared" si="573"/>
        <v>0</v>
      </c>
      <c r="EW44" s="102"/>
      <c r="EX44" s="32">
        <f t="shared" si="574"/>
        <v>0</v>
      </c>
      <c r="EY44" s="97">
        <f t="shared" si="176"/>
        <v>0</v>
      </c>
      <c r="EZ44" s="97">
        <f t="shared" si="176"/>
        <v>0</v>
      </c>
      <c r="FA44" s="103"/>
      <c r="FB44" s="32">
        <f t="shared" si="575"/>
        <v>0</v>
      </c>
      <c r="FC44" s="103"/>
      <c r="FD44" s="32">
        <f t="shared" si="576"/>
        <v>0</v>
      </c>
      <c r="FE44" s="102"/>
      <c r="FF44" s="32">
        <f t="shared" si="577"/>
        <v>0</v>
      </c>
      <c r="FG44" s="97">
        <f t="shared" si="180"/>
        <v>0</v>
      </c>
      <c r="FH44" s="97">
        <f t="shared" si="180"/>
        <v>0</v>
      </c>
      <c r="FI44" s="103"/>
      <c r="FJ44" s="32">
        <f t="shared" si="578"/>
        <v>0</v>
      </c>
      <c r="FK44" s="103"/>
      <c r="FL44" s="32">
        <f t="shared" si="579"/>
        <v>0</v>
      </c>
      <c r="FM44" s="103"/>
      <c r="FN44" s="32">
        <f t="shared" si="580"/>
        <v>0</v>
      </c>
      <c r="FO44" s="97">
        <f t="shared" si="184"/>
        <v>0</v>
      </c>
      <c r="FP44" s="97">
        <f t="shared" si="184"/>
        <v>0</v>
      </c>
      <c r="FQ44" s="172"/>
      <c r="FR44" s="32">
        <f t="shared" si="581"/>
        <v>0</v>
      </c>
      <c r="FS44" s="172">
        <v>1</v>
      </c>
      <c r="FT44" s="32">
        <f t="shared" si="582"/>
        <v>0.85</v>
      </c>
      <c r="FU44" s="172"/>
      <c r="FV44" s="32">
        <f t="shared" si="583"/>
        <v>0</v>
      </c>
      <c r="FW44" s="97">
        <f t="shared" si="188"/>
        <v>1</v>
      </c>
      <c r="FX44" s="97">
        <f t="shared" si="188"/>
        <v>0.85</v>
      </c>
      <c r="FY44" s="103"/>
      <c r="FZ44" s="32">
        <f t="shared" si="584"/>
        <v>0</v>
      </c>
      <c r="GA44" s="103"/>
      <c r="GB44" s="32">
        <f t="shared" si="585"/>
        <v>0</v>
      </c>
      <c r="GC44" s="103"/>
      <c r="GD44" s="32">
        <f t="shared" si="586"/>
        <v>0</v>
      </c>
      <c r="GE44" s="97">
        <f t="shared" si="192"/>
        <v>0</v>
      </c>
      <c r="GF44" s="97">
        <f t="shared" si="192"/>
        <v>0</v>
      </c>
      <c r="GG44" s="102"/>
      <c r="GH44" s="32">
        <f t="shared" si="587"/>
        <v>0</v>
      </c>
      <c r="GI44" s="102"/>
      <c r="GJ44" s="32">
        <f t="shared" si="588"/>
        <v>0</v>
      </c>
      <c r="GK44" s="102"/>
      <c r="GL44" s="32">
        <f t="shared" si="589"/>
        <v>0</v>
      </c>
      <c r="GM44" s="97">
        <f t="shared" si="196"/>
        <v>0</v>
      </c>
      <c r="GN44" s="97">
        <f t="shared" si="196"/>
        <v>0</v>
      </c>
      <c r="GO44" s="101"/>
      <c r="GP44" s="32">
        <f t="shared" si="590"/>
        <v>0</v>
      </c>
      <c r="GQ44" s="101"/>
      <c r="GR44" s="32">
        <f t="shared" si="591"/>
        <v>0</v>
      </c>
      <c r="GS44" s="101"/>
      <c r="GT44" s="32">
        <f t="shared" si="592"/>
        <v>0</v>
      </c>
      <c r="GU44" s="97">
        <f t="shared" si="200"/>
        <v>0</v>
      </c>
      <c r="GV44" s="97">
        <f t="shared" si="200"/>
        <v>0</v>
      </c>
      <c r="GW44" s="102"/>
      <c r="GX44" s="32">
        <f t="shared" si="593"/>
        <v>0</v>
      </c>
      <c r="GY44" s="102"/>
      <c r="GZ44" s="32">
        <f t="shared" si="594"/>
        <v>0</v>
      </c>
      <c r="HA44" s="102"/>
      <c r="HB44" s="32">
        <f t="shared" si="595"/>
        <v>0</v>
      </c>
      <c r="HC44" s="97">
        <f t="shared" si="204"/>
        <v>0</v>
      </c>
      <c r="HD44" s="97">
        <f t="shared" si="204"/>
        <v>0</v>
      </c>
      <c r="HE44" s="102">
        <v>0</v>
      </c>
      <c r="HF44" s="32">
        <f t="shared" si="596"/>
        <v>0</v>
      </c>
      <c r="HG44" s="102"/>
      <c r="HH44" s="32">
        <f t="shared" si="597"/>
        <v>0</v>
      </c>
      <c r="HI44" s="102"/>
      <c r="HJ44" s="32">
        <f t="shared" si="598"/>
        <v>0</v>
      </c>
      <c r="HK44" s="97">
        <f t="shared" si="208"/>
        <v>0</v>
      </c>
      <c r="HL44" s="97">
        <f t="shared" si="208"/>
        <v>0</v>
      </c>
      <c r="HM44" s="102"/>
      <c r="HN44" s="32">
        <f t="shared" si="599"/>
        <v>0</v>
      </c>
      <c r="HO44" s="102"/>
      <c r="HP44" s="32">
        <f t="shared" si="600"/>
        <v>0</v>
      </c>
      <c r="HQ44" s="102"/>
      <c r="HR44" s="32">
        <f t="shared" si="601"/>
        <v>0</v>
      </c>
      <c r="HS44" s="97">
        <f t="shared" si="212"/>
        <v>0</v>
      </c>
      <c r="HT44" s="97">
        <f t="shared" si="212"/>
        <v>0</v>
      </c>
      <c r="HU44" s="174"/>
      <c r="HV44" s="32">
        <f t="shared" si="602"/>
        <v>0</v>
      </c>
      <c r="HW44" s="174"/>
      <c r="HX44" s="32">
        <f t="shared" si="603"/>
        <v>0</v>
      </c>
      <c r="HY44" s="174"/>
      <c r="HZ44" s="32">
        <f t="shared" si="604"/>
        <v>0</v>
      </c>
      <c r="IA44" s="97">
        <f t="shared" si="216"/>
        <v>0</v>
      </c>
      <c r="IB44" s="97">
        <f t="shared" si="216"/>
        <v>0</v>
      </c>
      <c r="IC44" s="102"/>
      <c r="ID44" s="32">
        <f t="shared" si="605"/>
        <v>0</v>
      </c>
      <c r="IE44" s="102"/>
      <c r="IF44" s="32">
        <f t="shared" si="606"/>
        <v>0</v>
      </c>
      <c r="IG44" s="102"/>
      <c r="IH44" s="32">
        <f t="shared" si="607"/>
        <v>0</v>
      </c>
      <c r="II44" s="97">
        <f t="shared" si="220"/>
        <v>0</v>
      </c>
      <c r="IJ44" s="97">
        <f t="shared" si="220"/>
        <v>0</v>
      </c>
      <c r="IK44" s="103"/>
      <c r="IL44" s="32">
        <f t="shared" si="608"/>
        <v>0</v>
      </c>
      <c r="IM44" s="103"/>
      <c r="IN44" s="32">
        <f t="shared" si="609"/>
        <v>0</v>
      </c>
      <c r="IO44" s="103"/>
      <c r="IP44" s="32">
        <f t="shared" si="610"/>
        <v>0</v>
      </c>
      <c r="IQ44" s="97">
        <f t="shared" si="224"/>
        <v>0</v>
      </c>
      <c r="IR44" s="97">
        <f t="shared" si="224"/>
        <v>0</v>
      </c>
      <c r="IS44" s="100">
        <f t="shared" si="225"/>
        <v>3</v>
      </c>
      <c r="IT44" s="100">
        <f t="shared" si="225"/>
        <v>2.5499999999999998</v>
      </c>
      <c r="IU44" s="100">
        <f t="shared" si="225"/>
        <v>3</v>
      </c>
      <c r="IV44" s="100">
        <f t="shared" si="225"/>
        <v>2.5499999999999998</v>
      </c>
      <c r="IW44" s="100">
        <f t="shared" si="225"/>
        <v>0</v>
      </c>
      <c r="IX44" s="100">
        <f t="shared" si="225"/>
        <v>0</v>
      </c>
      <c r="IY44" s="100">
        <f t="shared" si="225"/>
        <v>6</v>
      </c>
      <c r="IZ44" s="100">
        <f t="shared" si="225"/>
        <v>5.0999999999999996</v>
      </c>
    </row>
    <row r="45" spans="1:260" ht="18" customHeight="1" x14ac:dyDescent="0.3">
      <c r="A45" s="7">
        <v>3</v>
      </c>
      <c r="B45" s="18" t="s">
        <v>178</v>
      </c>
      <c r="C45" s="7" t="s">
        <v>12</v>
      </c>
      <c r="D45" s="24">
        <f>36875/100000</f>
        <v>0.36875000000000002</v>
      </c>
      <c r="E45" s="102"/>
      <c r="F45" s="32">
        <f t="shared" si="102"/>
        <v>0</v>
      </c>
      <c r="G45" s="102"/>
      <c r="H45" s="32">
        <f t="shared" si="102"/>
        <v>0</v>
      </c>
      <c r="I45" s="102"/>
      <c r="J45" s="32">
        <f t="shared" si="520"/>
        <v>0</v>
      </c>
      <c r="K45" s="97">
        <f t="shared" si="104"/>
        <v>0</v>
      </c>
      <c r="L45" s="97">
        <f t="shared" si="104"/>
        <v>0</v>
      </c>
      <c r="M45" s="102"/>
      <c r="N45" s="32">
        <f t="shared" si="521"/>
        <v>0</v>
      </c>
      <c r="O45" s="102"/>
      <c r="P45" s="32">
        <f t="shared" si="522"/>
        <v>0</v>
      </c>
      <c r="Q45" s="102"/>
      <c r="R45" s="32">
        <f t="shared" si="523"/>
        <v>0</v>
      </c>
      <c r="S45" s="97">
        <f t="shared" si="108"/>
        <v>0</v>
      </c>
      <c r="T45" s="97">
        <f t="shared" si="108"/>
        <v>0</v>
      </c>
      <c r="U45" s="102"/>
      <c r="V45" s="32">
        <f t="shared" si="524"/>
        <v>0</v>
      </c>
      <c r="W45" s="102"/>
      <c r="X45" s="32">
        <f t="shared" si="525"/>
        <v>0</v>
      </c>
      <c r="Y45" s="102"/>
      <c r="Z45" s="32">
        <f t="shared" si="526"/>
        <v>0</v>
      </c>
      <c r="AA45" s="97">
        <f t="shared" si="112"/>
        <v>0</v>
      </c>
      <c r="AB45" s="97">
        <f t="shared" si="112"/>
        <v>0</v>
      </c>
      <c r="AC45" s="101"/>
      <c r="AD45" s="32">
        <f t="shared" si="527"/>
        <v>0</v>
      </c>
      <c r="AE45" s="101"/>
      <c r="AF45" s="32">
        <f t="shared" si="528"/>
        <v>0</v>
      </c>
      <c r="AG45" s="101"/>
      <c r="AH45" s="32">
        <f t="shared" si="529"/>
        <v>0</v>
      </c>
      <c r="AI45" s="97">
        <f t="shared" si="116"/>
        <v>0</v>
      </c>
      <c r="AJ45" s="97">
        <f t="shared" si="116"/>
        <v>0</v>
      </c>
      <c r="AK45" s="102"/>
      <c r="AL45" s="32">
        <f t="shared" si="530"/>
        <v>0</v>
      </c>
      <c r="AM45" s="102"/>
      <c r="AN45" s="32">
        <f t="shared" si="531"/>
        <v>0</v>
      </c>
      <c r="AO45" s="102"/>
      <c r="AP45" s="32">
        <f t="shared" si="532"/>
        <v>0</v>
      </c>
      <c r="AQ45" s="97">
        <f t="shared" si="120"/>
        <v>0</v>
      </c>
      <c r="AR45" s="97">
        <f t="shared" si="120"/>
        <v>0</v>
      </c>
      <c r="AS45" s="102"/>
      <c r="AT45" s="32">
        <f t="shared" si="533"/>
        <v>0</v>
      </c>
      <c r="AU45" s="102">
        <v>1</v>
      </c>
      <c r="AV45" s="32">
        <f>AU45*$D45</f>
        <v>0.36875000000000002</v>
      </c>
      <c r="AW45" s="102"/>
      <c r="AX45" s="32">
        <f t="shared" si="535"/>
        <v>0</v>
      </c>
      <c r="AY45" s="97">
        <f t="shared" si="124"/>
        <v>1</v>
      </c>
      <c r="AZ45" s="97">
        <f t="shared" si="124"/>
        <v>0.36875000000000002</v>
      </c>
      <c r="BA45" s="102"/>
      <c r="BB45" s="32">
        <f t="shared" si="536"/>
        <v>0</v>
      </c>
      <c r="BC45" s="102"/>
      <c r="BD45" s="32">
        <f t="shared" si="537"/>
        <v>0</v>
      </c>
      <c r="BE45" s="102"/>
      <c r="BF45" s="32">
        <f t="shared" si="538"/>
        <v>0</v>
      </c>
      <c r="BG45" s="97">
        <f t="shared" si="128"/>
        <v>0</v>
      </c>
      <c r="BH45" s="97">
        <f t="shared" si="128"/>
        <v>0</v>
      </c>
      <c r="BI45" s="102">
        <v>1</v>
      </c>
      <c r="BJ45" s="32">
        <f t="shared" si="539"/>
        <v>0.36875000000000002</v>
      </c>
      <c r="BK45" s="102"/>
      <c r="BL45" s="32">
        <f t="shared" si="540"/>
        <v>0</v>
      </c>
      <c r="BM45" s="102"/>
      <c r="BN45" s="32">
        <f t="shared" si="541"/>
        <v>0</v>
      </c>
      <c r="BO45" s="97">
        <f t="shared" si="132"/>
        <v>1</v>
      </c>
      <c r="BP45" s="97">
        <f t="shared" si="132"/>
        <v>0.36875000000000002</v>
      </c>
      <c r="BQ45" s="101">
        <v>0</v>
      </c>
      <c r="BR45" s="32">
        <f t="shared" si="542"/>
        <v>0</v>
      </c>
      <c r="BS45" s="101">
        <v>0</v>
      </c>
      <c r="BT45" s="32">
        <f t="shared" si="543"/>
        <v>0</v>
      </c>
      <c r="BU45" s="101"/>
      <c r="BV45" s="32">
        <f t="shared" si="544"/>
        <v>0</v>
      </c>
      <c r="BW45" s="97">
        <f t="shared" si="136"/>
        <v>0</v>
      </c>
      <c r="BX45" s="97">
        <f t="shared" si="136"/>
        <v>0</v>
      </c>
      <c r="BY45" s="102"/>
      <c r="BZ45" s="32">
        <f t="shared" si="545"/>
        <v>0</v>
      </c>
      <c r="CA45" s="102"/>
      <c r="CB45" s="32">
        <f t="shared" si="546"/>
        <v>0</v>
      </c>
      <c r="CC45" s="102"/>
      <c r="CD45" s="32">
        <f t="shared" si="547"/>
        <v>0</v>
      </c>
      <c r="CE45" s="97">
        <f t="shared" si="140"/>
        <v>0</v>
      </c>
      <c r="CF45" s="97">
        <f t="shared" si="140"/>
        <v>0</v>
      </c>
      <c r="CG45" s="102">
        <v>0</v>
      </c>
      <c r="CH45" s="32">
        <f t="shared" si="548"/>
        <v>0</v>
      </c>
      <c r="CI45" s="102">
        <v>1</v>
      </c>
      <c r="CJ45" s="32">
        <f t="shared" si="549"/>
        <v>0.36875000000000002</v>
      </c>
      <c r="CK45" s="102"/>
      <c r="CL45" s="32">
        <f t="shared" si="550"/>
        <v>0</v>
      </c>
      <c r="CM45" s="97">
        <f t="shared" si="144"/>
        <v>1</v>
      </c>
      <c r="CN45" s="97">
        <f t="shared" si="144"/>
        <v>0.36875000000000002</v>
      </c>
      <c r="CO45" s="102"/>
      <c r="CP45" s="32">
        <f t="shared" si="551"/>
        <v>0</v>
      </c>
      <c r="CQ45" s="102"/>
      <c r="CR45" s="32">
        <f t="shared" si="552"/>
        <v>0</v>
      </c>
      <c r="CS45" s="102"/>
      <c r="CT45" s="32">
        <f t="shared" si="553"/>
        <v>0</v>
      </c>
      <c r="CU45" s="97">
        <f t="shared" si="148"/>
        <v>0</v>
      </c>
      <c r="CV45" s="97">
        <f t="shared" si="148"/>
        <v>0</v>
      </c>
      <c r="CW45" s="102"/>
      <c r="CX45" s="32">
        <f t="shared" si="554"/>
        <v>0</v>
      </c>
      <c r="CY45" s="102"/>
      <c r="CZ45" s="32">
        <f t="shared" si="555"/>
        <v>0</v>
      </c>
      <c r="DA45" s="102"/>
      <c r="DB45" s="32">
        <f t="shared" si="556"/>
        <v>0</v>
      </c>
      <c r="DC45" s="97">
        <f t="shared" si="152"/>
        <v>0</v>
      </c>
      <c r="DD45" s="97">
        <f t="shared" si="152"/>
        <v>0</v>
      </c>
      <c r="DE45" s="103"/>
      <c r="DF45" s="32">
        <f t="shared" si="557"/>
        <v>0</v>
      </c>
      <c r="DG45" s="103"/>
      <c r="DH45" s="32">
        <f t="shared" si="558"/>
        <v>0</v>
      </c>
      <c r="DI45" s="103"/>
      <c r="DJ45" s="32">
        <f t="shared" si="559"/>
        <v>0</v>
      </c>
      <c r="DK45" s="97">
        <f t="shared" si="156"/>
        <v>0</v>
      </c>
      <c r="DL45" s="97">
        <f t="shared" si="156"/>
        <v>0</v>
      </c>
      <c r="DM45" s="103"/>
      <c r="DN45" s="32">
        <f t="shared" si="560"/>
        <v>0</v>
      </c>
      <c r="DO45" s="103"/>
      <c r="DP45" s="32">
        <f t="shared" si="561"/>
        <v>0</v>
      </c>
      <c r="DQ45" s="103"/>
      <c r="DR45" s="32">
        <f t="shared" si="562"/>
        <v>0</v>
      </c>
      <c r="DS45" s="97">
        <f t="shared" si="160"/>
        <v>0</v>
      </c>
      <c r="DT45" s="97">
        <f t="shared" si="160"/>
        <v>0</v>
      </c>
      <c r="DU45" s="102"/>
      <c r="DV45" s="32">
        <f t="shared" si="563"/>
        <v>0</v>
      </c>
      <c r="DW45" s="102"/>
      <c r="DX45" s="32">
        <f t="shared" si="564"/>
        <v>0</v>
      </c>
      <c r="DY45" s="102"/>
      <c r="DZ45" s="32">
        <f t="shared" si="565"/>
        <v>0</v>
      </c>
      <c r="EA45" s="97">
        <f t="shared" si="164"/>
        <v>0</v>
      </c>
      <c r="EB45" s="97">
        <f t="shared" si="164"/>
        <v>0</v>
      </c>
      <c r="EC45" s="101"/>
      <c r="ED45" s="32">
        <f t="shared" si="566"/>
        <v>0</v>
      </c>
      <c r="EE45" s="101"/>
      <c r="EF45" s="32">
        <f t="shared" si="567"/>
        <v>0</v>
      </c>
      <c r="EG45" s="101"/>
      <c r="EH45" s="32">
        <f t="shared" si="568"/>
        <v>0</v>
      </c>
      <c r="EI45" s="97">
        <f t="shared" si="168"/>
        <v>0</v>
      </c>
      <c r="EJ45" s="97">
        <f t="shared" si="168"/>
        <v>0</v>
      </c>
      <c r="EK45" s="102"/>
      <c r="EL45" s="32">
        <f t="shared" si="569"/>
        <v>0</v>
      </c>
      <c r="EM45" s="102"/>
      <c r="EN45" s="32">
        <f t="shared" si="570"/>
        <v>0</v>
      </c>
      <c r="EO45" s="102"/>
      <c r="EP45" s="32">
        <f t="shared" si="571"/>
        <v>0</v>
      </c>
      <c r="EQ45" s="97">
        <f t="shared" si="172"/>
        <v>0</v>
      </c>
      <c r="ER45" s="97">
        <f t="shared" si="172"/>
        <v>0</v>
      </c>
      <c r="ES45" s="102"/>
      <c r="ET45" s="32">
        <f t="shared" si="572"/>
        <v>0</v>
      </c>
      <c r="EU45" s="102"/>
      <c r="EV45" s="32">
        <f t="shared" si="573"/>
        <v>0</v>
      </c>
      <c r="EW45" s="102"/>
      <c r="EX45" s="32">
        <f t="shared" si="574"/>
        <v>0</v>
      </c>
      <c r="EY45" s="97">
        <f t="shared" si="176"/>
        <v>0</v>
      </c>
      <c r="EZ45" s="97">
        <f t="shared" si="176"/>
        <v>0</v>
      </c>
      <c r="FA45" s="103"/>
      <c r="FB45" s="32">
        <f t="shared" si="575"/>
        <v>0</v>
      </c>
      <c r="FC45" s="103"/>
      <c r="FD45" s="32">
        <f t="shared" si="576"/>
        <v>0</v>
      </c>
      <c r="FE45" s="102"/>
      <c r="FF45" s="32">
        <f t="shared" si="577"/>
        <v>0</v>
      </c>
      <c r="FG45" s="97">
        <f t="shared" si="180"/>
        <v>0</v>
      </c>
      <c r="FH45" s="97">
        <f t="shared" si="180"/>
        <v>0</v>
      </c>
      <c r="FI45" s="103"/>
      <c r="FJ45" s="32">
        <f t="shared" si="578"/>
        <v>0</v>
      </c>
      <c r="FK45" s="103"/>
      <c r="FL45" s="32">
        <f t="shared" si="579"/>
        <v>0</v>
      </c>
      <c r="FM45" s="103"/>
      <c r="FN45" s="32">
        <f t="shared" si="580"/>
        <v>0</v>
      </c>
      <c r="FO45" s="97">
        <f t="shared" si="184"/>
        <v>0</v>
      </c>
      <c r="FP45" s="97">
        <f t="shared" si="184"/>
        <v>0</v>
      </c>
      <c r="FQ45" s="172"/>
      <c r="FR45" s="32">
        <f t="shared" si="581"/>
        <v>0</v>
      </c>
      <c r="FS45" s="172"/>
      <c r="FT45" s="32">
        <f t="shared" si="582"/>
        <v>0</v>
      </c>
      <c r="FU45" s="172"/>
      <c r="FV45" s="32">
        <f t="shared" si="583"/>
        <v>0</v>
      </c>
      <c r="FW45" s="97">
        <f t="shared" si="188"/>
        <v>0</v>
      </c>
      <c r="FX45" s="97">
        <f t="shared" si="188"/>
        <v>0</v>
      </c>
      <c r="FY45" s="103"/>
      <c r="FZ45" s="32">
        <f t="shared" si="584"/>
        <v>0</v>
      </c>
      <c r="GA45" s="103">
        <v>1</v>
      </c>
      <c r="GB45" s="32">
        <f t="shared" si="585"/>
        <v>0.36875000000000002</v>
      </c>
      <c r="GC45" s="103"/>
      <c r="GD45" s="32">
        <f t="shared" si="586"/>
        <v>0</v>
      </c>
      <c r="GE45" s="97">
        <f t="shared" si="192"/>
        <v>1</v>
      </c>
      <c r="GF45" s="97">
        <f t="shared" si="192"/>
        <v>0.36875000000000002</v>
      </c>
      <c r="GG45" s="102"/>
      <c r="GH45" s="32">
        <f t="shared" si="587"/>
        <v>0</v>
      </c>
      <c r="GI45" s="102"/>
      <c r="GJ45" s="32">
        <f t="shared" si="588"/>
        <v>0</v>
      </c>
      <c r="GK45" s="102"/>
      <c r="GL45" s="32">
        <f t="shared" si="589"/>
        <v>0</v>
      </c>
      <c r="GM45" s="97">
        <f t="shared" si="196"/>
        <v>0</v>
      </c>
      <c r="GN45" s="97">
        <f t="shared" si="196"/>
        <v>0</v>
      </c>
      <c r="GO45" s="101"/>
      <c r="GP45" s="32">
        <f t="shared" si="590"/>
        <v>0</v>
      </c>
      <c r="GQ45" s="101"/>
      <c r="GR45" s="32">
        <f t="shared" si="591"/>
        <v>0</v>
      </c>
      <c r="GS45" s="101"/>
      <c r="GT45" s="32">
        <f t="shared" si="592"/>
        <v>0</v>
      </c>
      <c r="GU45" s="97">
        <f t="shared" si="200"/>
        <v>0</v>
      </c>
      <c r="GV45" s="97">
        <f t="shared" si="200"/>
        <v>0</v>
      </c>
      <c r="GW45" s="102"/>
      <c r="GX45" s="32">
        <f t="shared" si="593"/>
        <v>0</v>
      </c>
      <c r="GY45" s="102"/>
      <c r="GZ45" s="32">
        <f t="shared" si="594"/>
        <v>0</v>
      </c>
      <c r="HA45" s="102"/>
      <c r="HB45" s="32">
        <f t="shared" si="595"/>
        <v>0</v>
      </c>
      <c r="HC45" s="97">
        <f t="shared" si="204"/>
        <v>0</v>
      </c>
      <c r="HD45" s="97">
        <f t="shared" si="204"/>
        <v>0</v>
      </c>
      <c r="HE45" s="102"/>
      <c r="HF45" s="32">
        <f t="shared" si="596"/>
        <v>0</v>
      </c>
      <c r="HG45" s="102">
        <v>1</v>
      </c>
      <c r="HH45" s="32">
        <f t="shared" si="597"/>
        <v>0.36875000000000002</v>
      </c>
      <c r="HI45" s="102"/>
      <c r="HJ45" s="32">
        <f t="shared" si="598"/>
        <v>0</v>
      </c>
      <c r="HK45" s="97">
        <f t="shared" si="208"/>
        <v>1</v>
      </c>
      <c r="HL45" s="97">
        <f t="shared" si="208"/>
        <v>0.36875000000000002</v>
      </c>
      <c r="HM45" s="102"/>
      <c r="HN45" s="32">
        <f t="shared" si="599"/>
        <v>0</v>
      </c>
      <c r="HO45" s="102"/>
      <c r="HP45" s="32">
        <f t="shared" si="600"/>
        <v>0</v>
      </c>
      <c r="HQ45" s="102"/>
      <c r="HR45" s="32">
        <f t="shared" si="601"/>
        <v>0</v>
      </c>
      <c r="HS45" s="97">
        <f t="shared" si="212"/>
        <v>0</v>
      </c>
      <c r="HT45" s="97">
        <f t="shared" si="212"/>
        <v>0</v>
      </c>
      <c r="HU45" s="174"/>
      <c r="HV45" s="32">
        <f t="shared" si="602"/>
        <v>0</v>
      </c>
      <c r="HW45" s="174"/>
      <c r="HX45" s="32">
        <f t="shared" si="603"/>
        <v>0</v>
      </c>
      <c r="HY45" s="174"/>
      <c r="HZ45" s="32">
        <f t="shared" si="604"/>
        <v>0</v>
      </c>
      <c r="IA45" s="97">
        <f t="shared" si="216"/>
        <v>0</v>
      </c>
      <c r="IB45" s="97">
        <f t="shared" si="216"/>
        <v>0</v>
      </c>
      <c r="IC45" s="102"/>
      <c r="ID45" s="32">
        <f t="shared" si="605"/>
        <v>0</v>
      </c>
      <c r="IE45" s="102"/>
      <c r="IF45" s="32">
        <f t="shared" si="606"/>
        <v>0</v>
      </c>
      <c r="IG45" s="102"/>
      <c r="IH45" s="32">
        <f t="shared" si="607"/>
        <v>0</v>
      </c>
      <c r="II45" s="97">
        <f t="shared" si="220"/>
        <v>0</v>
      </c>
      <c r="IJ45" s="97">
        <f t="shared" si="220"/>
        <v>0</v>
      </c>
      <c r="IK45" s="105"/>
      <c r="IL45" s="32">
        <f t="shared" si="608"/>
        <v>0</v>
      </c>
      <c r="IM45" s="105"/>
      <c r="IN45" s="32">
        <f t="shared" si="609"/>
        <v>0</v>
      </c>
      <c r="IO45" s="105"/>
      <c r="IP45" s="32">
        <f t="shared" si="610"/>
        <v>0</v>
      </c>
      <c r="IQ45" s="97">
        <f t="shared" si="224"/>
        <v>0</v>
      </c>
      <c r="IR45" s="97">
        <f t="shared" si="224"/>
        <v>0</v>
      </c>
      <c r="IS45" s="100">
        <f t="shared" si="225"/>
        <v>1</v>
      </c>
      <c r="IT45" s="100">
        <f t="shared" si="225"/>
        <v>0.36875000000000002</v>
      </c>
      <c r="IU45" s="100">
        <f t="shared" si="225"/>
        <v>4</v>
      </c>
      <c r="IV45" s="100">
        <f t="shared" si="225"/>
        <v>1.4750000000000001</v>
      </c>
      <c r="IW45" s="100">
        <f t="shared" si="225"/>
        <v>0</v>
      </c>
      <c r="IX45" s="100">
        <f t="shared" si="225"/>
        <v>0</v>
      </c>
      <c r="IY45" s="100">
        <f t="shared" si="225"/>
        <v>5</v>
      </c>
      <c r="IZ45" s="100">
        <f t="shared" si="225"/>
        <v>1.84375</v>
      </c>
    </row>
    <row r="46" spans="1:260" ht="18" customHeight="1" x14ac:dyDescent="0.3">
      <c r="A46" s="17">
        <v>4</v>
      </c>
      <c r="B46" s="18" t="s">
        <v>179</v>
      </c>
      <c r="C46" s="7" t="s">
        <v>12</v>
      </c>
      <c r="D46" s="24">
        <v>0.75</v>
      </c>
      <c r="E46" s="102"/>
      <c r="F46" s="32">
        <f t="shared" si="102"/>
        <v>0</v>
      </c>
      <c r="G46" s="102"/>
      <c r="H46" s="32">
        <f t="shared" si="102"/>
        <v>0</v>
      </c>
      <c r="I46" s="102"/>
      <c r="J46" s="32">
        <f t="shared" si="520"/>
        <v>0</v>
      </c>
      <c r="K46" s="97">
        <f t="shared" si="104"/>
        <v>0</v>
      </c>
      <c r="L46" s="97">
        <f t="shared" si="104"/>
        <v>0</v>
      </c>
      <c r="M46" s="102">
        <v>1</v>
      </c>
      <c r="N46" s="32">
        <f>M46*$D46</f>
        <v>0.75</v>
      </c>
      <c r="O46" s="102"/>
      <c r="P46" s="32">
        <f t="shared" si="522"/>
        <v>0</v>
      </c>
      <c r="Q46" s="102"/>
      <c r="R46" s="32">
        <f t="shared" si="523"/>
        <v>0</v>
      </c>
      <c r="S46" s="97">
        <f t="shared" si="108"/>
        <v>1</v>
      </c>
      <c r="T46" s="97">
        <f t="shared" si="108"/>
        <v>0.75</v>
      </c>
      <c r="U46" s="102"/>
      <c r="V46" s="32">
        <f t="shared" si="524"/>
        <v>0</v>
      </c>
      <c r="W46" s="102"/>
      <c r="X46" s="32">
        <f t="shared" si="525"/>
        <v>0</v>
      </c>
      <c r="Y46" s="102"/>
      <c r="Z46" s="32">
        <f t="shared" si="526"/>
        <v>0</v>
      </c>
      <c r="AA46" s="97">
        <f t="shared" si="112"/>
        <v>0</v>
      </c>
      <c r="AB46" s="97">
        <f t="shared" si="112"/>
        <v>0</v>
      </c>
      <c r="AC46" s="101"/>
      <c r="AD46" s="32">
        <f t="shared" si="527"/>
        <v>0</v>
      </c>
      <c r="AE46" s="101"/>
      <c r="AF46" s="32">
        <f t="shared" si="528"/>
        <v>0</v>
      </c>
      <c r="AG46" s="101"/>
      <c r="AH46" s="32">
        <f t="shared" si="529"/>
        <v>0</v>
      </c>
      <c r="AI46" s="97">
        <f t="shared" si="116"/>
        <v>0</v>
      </c>
      <c r="AJ46" s="97">
        <f t="shared" si="116"/>
        <v>0</v>
      </c>
      <c r="AK46" s="102"/>
      <c r="AL46" s="32">
        <f t="shared" si="530"/>
        <v>0</v>
      </c>
      <c r="AM46" s="102"/>
      <c r="AN46" s="32">
        <f t="shared" si="531"/>
        <v>0</v>
      </c>
      <c r="AO46" s="102"/>
      <c r="AP46" s="32">
        <f t="shared" si="532"/>
        <v>0</v>
      </c>
      <c r="AQ46" s="97">
        <f t="shared" si="120"/>
        <v>0</v>
      </c>
      <c r="AR46" s="97">
        <f t="shared" si="120"/>
        <v>0</v>
      </c>
      <c r="AS46" s="102"/>
      <c r="AT46" s="32">
        <f t="shared" si="533"/>
        <v>0</v>
      </c>
      <c r="AU46" s="102"/>
      <c r="AV46" s="32">
        <f t="shared" ref="AV46:AV49" si="611">AU46*$D46</f>
        <v>0</v>
      </c>
      <c r="AW46" s="102"/>
      <c r="AX46" s="32">
        <f t="shared" si="535"/>
        <v>0</v>
      </c>
      <c r="AY46" s="97">
        <f t="shared" si="124"/>
        <v>0</v>
      </c>
      <c r="AZ46" s="97">
        <f t="shared" si="124"/>
        <v>0</v>
      </c>
      <c r="BA46" s="102"/>
      <c r="BB46" s="32">
        <f t="shared" si="536"/>
        <v>0</v>
      </c>
      <c r="BC46" s="102"/>
      <c r="BD46" s="32">
        <f t="shared" si="537"/>
        <v>0</v>
      </c>
      <c r="BE46" s="102"/>
      <c r="BF46" s="32">
        <f t="shared" si="538"/>
        <v>0</v>
      </c>
      <c r="BG46" s="97">
        <f t="shared" si="128"/>
        <v>0</v>
      </c>
      <c r="BH46" s="97">
        <f t="shared" si="128"/>
        <v>0</v>
      </c>
      <c r="BI46" s="102"/>
      <c r="BJ46" s="32">
        <f t="shared" si="539"/>
        <v>0</v>
      </c>
      <c r="BK46" s="102"/>
      <c r="BL46" s="32">
        <f t="shared" si="540"/>
        <v>0</v>
      </c>
      <c r="BM46" s="102"/>
      <c r="BN46" s="32">
        <f t="shared" si="541"/>
        <v>0</v>
      </c>
      <c r="BO46" s="97">
        <f t="shared" si="132"/>
        <v>0</v>
      </c>
      <c r="BP46" s="97">
        <f t="shared" si="132"/>
        <v>0</v>
      </c>
      <c r="BQ46" s="101"/>
      <c r="BR46" s="32">
        <f t="shared" si="542"/>
        <v>0</v>
      </c>
      <c r="BS46" s="101"/>
      <c r="BT46" s="32">
        <f t="shared" si="543"/>
        <v>0</v>
      </c>
      <c r="BU46" s="101"/>
      <c r="BV46" s="32">
        <f t="shared" si="544"/>
        <v>0</v>
      </c>
      <c r="BW46" s="97">
        <f t="shared" si="136"/>
        <v>0</v>
      </c>
      <c r="BX46" s="97">
        <f t="shared" si="136"/>
        <v>0</v>
      </c>
      <c r="BY46" s="102"/>
      <c r="BZ46" s="32">
        <f t="shared" si="545"/>
        <v>0</v>
      </c>
      <c r="CA46" s="102">
        <v>2</v>
      </c>
      <c r="CB46" s="32">
        <f t="shared" si="546"/>
        <v>1.5</v>
      </c>
      <c r="CC46" s="102"/>
      <c r="CD46" s="32">
        <f t="shared" si="547"/>
        <v>0</v>
      </c>
      <c r="CE46" s="97">
        <f t="shared" si="140"/>
        <v>2</v>
      </c>
      <c r="CF46" s="97">
        <f t="shared" si="140"/>
        <v>1.5</v>
      </c>
      <c r="CG46" s="102">
        <v>0</v>
      </c>
      <c r="CH46" s="32">
        <f t="shared" si="548"/>
        <v>0</v>
      </c>
      <c r="CI46" s="102">
        <v>1</v>
      </c>
      <c r="CJ46" s="32">
        <f t="shared" si="549"/>
        <v>0.75</v>
      </c>
      <c r="CK46" s="102"/>
      <c r="CL46" s="32">
        <f t="shared" si="550"/>
        <v>0</v>
      </c>
      <c r="CM46" s="97">
        <f t="shared" si="144"/>
        <v>1</v>
      </c>
      <c r="CN46" s="97">
        <f t="shared" si="144"/>
        <v>0.75</v>
      </c>
      <c r="CO46" s="102">
        <v>1</v>
      </c>
      <c r="CP46" s="32">
        <f t="shared" si="551"/>
        <v>0.75</v>
      </c>
      <c r="CQ46" s="102">
        <v>1</v>
      </c>
      <c r="CR46" s="32">
        <f t="shared" si="552"/>
        <v>0.75</v>
      </c>
      <c r="CS46" s="102"/>
      <c r="CT46" s="32">
        <f t="shared" si="553"/>
        <v>0</v>
      </c>
      <c r="CU46" s="97">
        <f t="shared" si="148"/>
        <v>2</v>
      </c>
      <c r="CV46" s="97">
        <f t="shared" si="148"/>
        <v>1.5</v>
      </c>
      <c r="CW46" s="102"/>
      <c r="CX46" s="32">
        <f t="shared" si="554"/>
        <v>0</v>
      </c>
      <c r="CY46" s="102">
        <v>1</v>
      </c>
      <c r="CZ46" s="32">
        <f t="shared" si="555"/>
        <v>0.75</v>
      </c>
      <c r="DA46" s="102"/>
      <c r="DB46" s="32">
        <f t="shared" si="556"/>
        <v>0</v>
      </c>
      <c r="DC46" s="97">
        <f t="shared" si="152"/>
        <v>1</v>
      </c>
      <c r="DD46" s="97">
        <f t="shared" si="152"/>
        <v>0.75</v>
      </c>
      <c r="DE46" s="103"/>
      <c r="DF46" s="32">
        <f t="shared" si="557"/>
        <v>0</v>
      </c>
      <c r="DG46" s="103"/>
      <c r="DH46" s="32">
        <f t="shared" si="558"/>
        <v>0</v>
      </c>
      <c r="DI46" s="103"/>
      <c r="DJ46" s="32">
        <f t="shared" si="559"/>
        <v>0</v>
      </c>
      <c r="DK46" s="97">
        <f t="shared" si="156"/>
        <v>0</v>
      </c>
      <c r="DL46" s="97">
        <f t="shared" si="156"/>
        <v>0</v>
      </c>
      <c r="DM46" s="103"/>
      <c r="DN46" s="32">
        <f t="shared" si="560"/>
        <v>0</v>
      </c>
      <c r="DO46" s="103"/>
      <c r="DP46" s="32">
        <f t="shared" si="561"/>
        <v>0</v>
      </c>
      <c r="DQ46" s="103"/>
      <c r="DR46" s="32">
        <f t="shared" si="562"/>
        <v>0</v>
      </c>
      <c r="DS46" s="97">
        <f t="shared" si="160"/>
        <v>0</v>
      </c>
      <c r="DT46" s="97">
        <f t="shared" si="160"/>
        <v>0</v>
      </c>
      <c r="DU46" s="102"/>
      <c r="DV46" s="32">
        <f t="shared" si="563"/>
        <v>0</v>
      </c>
      <c r="DW46" s="102"/>
      <c r="DX46" s="32">
        <f t="shared" si="564"/>
        <v>0</v>
      </c>
      <c r="DY46" s="102">
        <v>1</v>
      </c>
      <c r="DZ46" s="32">
        <f t="shared" si="565"/>
        <v>0.75</v>
      </c>
      <c r="EA46" s="97">
        <f t="shared" si="164"/>
        <v>1</v>
      </c>
      <c r="EB46" s="97">
        <f t="shared" si="164"/>
        <v>0.75</v>
      </c>
      <c r="EC46" s="101">
        <v>0</v>
      </c>
      <c r="ED46" s="32">
        <f t="shared" si="566"/>
        <v>0</v>
      </c>
      <c r="EE46" s="101">
        <v>1</v>
      </c>
      <c r="EF46" s="32">
        <f t="shared" si="567"/>
        <v>0.75</v>
      </c>
      <c r="EG46" s="101"/>
      <c r="EH46" s="32">
        <f t="shared" si="568"/>
        <v>0</v>
      </c>
      <c r="EI46" s="97">
        <f t="shared" si="168"/>
        <v>1</v>
      </c>
      <c r="EJ46" s="97">
        <f t="shared" si="168"/>
        <v>0.75</v>
      </c>
      <c r="EK46" s="102"/>
      <c r="EL46" s="32">
        <f t="shared" si="569"/>
        <v>0</v>
      </c>
      <c r="EM46" s="102">
        <v>1</v>
      </c>
      <c r="EN46" s="32">
        <f t="shared" si="570"/>
        <v>0.75</v>
      </c>
      <c r="EO46" s="102"/>
      <c r="EP46" s="32">
        <f t="shared" si="571"/>
        <v>0</v>
      </c>
      <c r="EQ46" s="97">
        <f t="shared" si="172"/>
        <v>1</v>
      </c>
      <c r="ER46" s="97">
        <f t="shared" si="172"/>
        <v>0.75</v>
      </c>
      <c r="ES46" s="103"/>
      <c r="ET46" s="32">
        <f t="shared" si="572"/>
        <v>0</v>
      </c>
      <c r="EU46" s="102"/>
      <c r="EV46" s="32">
        <f t="shared" si="573"/>
        <v>0</v>
      </c>
      <c r="EW46" s="103"/>
      <c r="EX46" s="32">
        <f t="shared" si="574"/>
        <v>0</v>
      </c>
      <c r="EY46" s="97">
        <f t="shared" si="176"/>
        <v>0</v>
      </c>
      <c r="EZ46" s="97">
        <f t="shared" si="176"/>
        <v>0</v>
      </c>
      <c r="FA46" s="103"/>
      <c r="FB46" s="32">
        <f t="shared" si="575"/>
        <v>0</v>
      </c>
      <c r="FC46" s="103"/>
      <c r="FD46" s="32">
        <f t="shared" si="576"/>
        <v>0</v>
      </c>
      <c r="FE46" s="102"/>
      <c r="FF46" s="32">
        <f t="shared" si="577"/>
        <v>0</v>
      </c>
      <c r="FG46" s="97">
        <f t="shared" si="180"/>
        <v>0</v>
      </c>
      <c r="FH46" s="97">
        <f t="shared" si="180"/>
        <v>0</v>
      </c>
      <c r="FI46" s="103"/>
      <c r="FJ46" s="32">
        <f t="shared" si="578"/>
        <v>0</v>
      </c>
      <c r="FK46" s="103">
        <v>1</v>
      </c>
      <c r="FL46" s="32">
        <f t="shared" si="579"/>
        <v>0.75</v>
      </c>
      <c r="FM46" s="103"/>
      <c r="FN46" s="32">
        <f t="shared" si="580"/>
        <v>0</v>
      </c>
      <c r="FO46" s="97">
        <f t="shared" si="184"/>
        <v>1</v>
      </c>
      <c r="FP46" s="97">
        <f t="shared" si="184"/>
        <v>0.75</v>
      </c>
      <c r="FQ46" s="172">
        <v>2</v>
      </c>
      <c r="FR46" s="32">
        <f t="shared" si="581"/>
        <v>1.5</v>
      </c>
      <c r="FS46" s="172"/>
      <c r="FT46" s="32">
        <f t="shared" si="582"/>
        <v>0</v>
      </c>
      <c r="FU46" s="172"/>
      <c r="FV46" s="32">
        <f t="shared" si="583"/>
        <v>0</v>
      </c>
      <c r="FW46" s="97">
        <f t="shared" si="188"/>
        <v>2</v>
      </c>
      <c r="FX46" s="97">
        <f t="shared" si="188"/>
        <v>1.5</v>
      </c>
      <c r="FY46" s="103"/>
      <c r="FZ46" s="32">
        <f t="shared" si="584"/>
        <v>0</v>
      </c>
      <c r="GA46" s="103">
        <v>2</v>
      </c>
      <c r="GB46" s="32">
        <f t="shared" si="585"/>
        <v>1.5</v>
      </c>
      <c r="GC46" s="103"/>
      <c r="GD46" s="32">
        <f t="shared" si="586"/>
        <v>0</v>
      </c>
      <c r="GE46" s="97">
        <f t="shared" si="192"/>
        <v>2</v>
      </c>
      <c r="GF46" s="97">
        <f t="shared" si="192"/>
        <v>1.5</v>
      </c>
      <c r="GG46" s="102">
        <v>2</v>
      </c>
      <c r="GH46" s="32">
        <f>GG46*$D46</f>
        <v>1.5</v>
      </c>
      <c r="GI46" s="102">
        <v>1</v>
      </c>
      <c r="GJ46" s="32">
        <f t="shared" si="588"/>
        <v>0.75</v>
      </c>
      <c r="GK46" s="102">
        <v>1</v>
      </c>
      <c r="GL46" s="32">
        <f t="shared" si="589"/>
        <v>0.75</v>
      </c>
      <c r="GM46" s="97">
        <f t="shared" si="196"/>
        <v>4</v>
      </c>
      <c r="GN46" s="97">
        <f t="shared" si="196"/>
        <v>3</v>
      </c>
      <c r="GO46" s="101">
        <v>0</v>
      </c>
      <c r="GP46" s="32">
        <f t="shared" si="590"/>
        <v>0</v>
      </c>
      <c r="GQ46" s="101">
        <v>1</v>
      </c>
      <c r="GR46" s="32">
        <f t="shared" si="591"/>
        <v>0.75</v>
      </c>
      <c r="GS46" s="101"/>
      <c r="GT46" s="32">
        <f t="shared" si="592"/>
        <v>0</v>
      </c>
      <c r="GU46" s="97">
        <f t="shared" si="200"/>
        <v>1</v>
      </c>
      <c r="GV46" s="97">
        <f t="shared" si="200"/>
        <v>0.75</v>
      </c>
      <c r="GW46" s="102">
        <v>1</v>
      </c>
      <c r="GX46" s="32">
        <f t="shared" si="593"/>
        <v>0.75</v>
      </c>
      <c r="GY46" s="102">
        <v>1</v>
      </c>
      <c r="GZ46" s="32">
        <f t="shared" si="594"/>
        <v>0.75</v>
      </c>
      <c r="HA46" s="102"/>
      <c r="HB46" s="32">
        <f t="shared" si="595"/>
        <v>0</v>
      </c>
      <c r="HC46" s="97">
        <f t="shared" si="204"/>
        <v>2</v>
      </c>
      <c r="HD46" s="97">
        <f t="shared" si="204"/>
        <v>1.5</v>
      </c>
      <c r="HE46" s="102">
        <v>1</v>
      </c>
      <c r="HF46" s="32">
        <f t="shared" si="596"/>
        <v>0.75</v>
      </c>
      <c r="HG46" s="102">
        <v>0</v>
      </c>
      <c r="HH46" s="32">
        <f t="shared" si="597"/>
        <v>0</v>
      </c>
      <c r="HI46" s="102"/>
      <c r="HJ46" s="32">
        <f t="shared" si="598"/>
        <v>0</v>
      </c>
      <c r="HK46" s="97">
        <f t="shared" si="208"/>
        <v>1</v>
      </c>
      <c r="HL46" s="97">
        <f t="shared" si="208"/>
        <v>0.75</v>
      </c>
      <c r="HM46" s="102"/>
      <c r="HN46" s="32">
        <f t="shared" si="599"/>
        <v>0</v>
      </c>
      <c r="HO46" s="102"/>
      <c r="HP46" s="32">
        <f t="shared" si="600"/>
        <v>0</v>
      </c>
      <c r="HQ46" s="102"/>
      <c r="HR46" s="32">
        <f t="shared" si="601"/>
        <v>0</v>
      </c>
      <c r="HS46" s="97">
        <f t="shared" si="212"/>
        <v>0</v>
      </c>
      <c r="HT46" s="97">
        <f t="shared" si="212"/>
        <v>0</v>
      </c>
      <c r="HU46" s="174">
        <v>1</v>
      </c>
      <c r="HV46" s="32">
        <f t="shared" si="602"/>
        <v>0.75</v>
      </c>
      <c r="HW46" s="174">
        <v>0</v>
      </c>
      <c r="HX46" s="32">
        <f t="shared" si="603"/>
        <v>0</v>
      </c>
      <c r="HY46" s="174"/>
      <c r="HZ46" s="32">
        <f t="shared" si="604"/>
        <v>0</v>
      </c>
      <c r="IA46" s="97">
        <f t="shared" si="216"/>
        <v>1</v>
      </c>
      <c r="IB46" s="97">
        <f t="shared" si="216"/>
        <v>0.75</v>
      </c>
      <c r="IC46" s="102"/>
      <c r="ID46" s="32">
        <f t="shared" si="605"/>
        <v>0</v>
      </c>
      <c r="IE46" s="102"/>
      <c r="IF46" s="32">
        <f t="shared" si="606"/>
        <v>0</v>
      </c>
      <c r="IG46" s="102"/>
      <c r="IH46" s="32">
        <f t="shared" si="607"/>
        <v>0</v>
      </c>
      <c r="II46" s="97">
        <f t="shared" si="220"/>
        <v>0</v>
      </c>
      <c r="IJ46" s="97">
        <f t="shared" si="220"/>
        <v>0</v>
      </c>
      <c r="IK46" s="105"/>
      <c r="IL46" s="32">
        <f t="shared" si="608"/>
        <v>0</v>
      </c>
      <c r="IM46" s="105"/>
      <c r="IN46" s="32">
        <f t="shared" si="609"/>
        <v>0</v>
      </c>
      <c r="IO46" s="105"/>
      <c r="IP46" s="32">
        <f t="shared" si="610"/>
        <v>0</v>
      </c>
      <c r="IQ46" s="97">
        <f t="shared" si="224"/>
        <v>0</v>
      </c>
      <c r="IR46" s="97">
        <f t="shared" si="224"/>
        <v>0</v>
      </c>
      <c r="IS46" s="100">
        <f t="shared" si="225"/>
        <v>9</v>
      </c>
      <c r="IT46" s="100">
        <f t="shared" si="225"/>
        <v>6.75</v>
      </c>
      <c r="IU46" s="100">
        <f t="shared" si="225"/>
        <v>13</v>
      </c>
      <c r="IV46" s="100">
        <f t="shared" si="225"/>
        <v>9.75</v>
      </c>
      <c r="IW46" s="100">
        <f t="shared" si="225"/>
        <v>2</v>
      </c>
      <c r="IX46" s="100">
        <f t="shared" si="225"/>
        <v>1.5</v>
      </c>
      <c r="IY46" s="100">
        <f t="shared" si="225"/>
        <v>24</v>
      </c>
      <c r="IZ46" s="100">
        <f t="shared" si="225"/>
        <v>18</v>
      </c>
    </row>
    <row r="47" spans="1:260" ht="18" customHeight="1" x14ac:dyDescent="0.3">
      <c r="A47" s="7">
        <v>5</v>
      </c>
      <c r="B47" s="18" t="s">
        <v>37</v>
      </c>
      <c r="C47" s="7" t="s">
        <v>12</v>
      </c>
      <c r="D47" s="24">
        <v>1.6025</v>
      </c>
      <c r="E47" s="102"/>
      <c r="F47" s="32">
        <f t="shared" si="102"/>
        <v>0</v>
      </c>
      <c r="G47" s="102"/>
      <c r="H47" s="32">
        <f t="shared" si="102"/>
        <v>0</v>
      </c>
      <c r="I47" s="102"/>
      <c r="J47" s="32">
        <f t="shared" si="520"/>
        <v>0</v>
      </c>
      <c r="K47" s="97">
        <f t="shared" si="104"/>
        <v>0</v>
      </c>
      <c r="L47" s="97">
        <f t="shared" si="104"/>
        <v>0</v>
      </c>
      <c r="M47" s="102"/>
      <c r="N47" s="32">
        <f t="shared" ref="N47:N49" si="612">M47*$D47</f>
        <v>0</v>
      </c>
      <c r="O47" s="102"/>
      <c r="P47" s="32">
        <f t="shared" si="522"/>
        <v>0</v>
      </c>
      <c r="Q47" s="102"/>
      <c r="R47" s="32">
        <f t="shared" si="523"/>
        <v>0</v>
      </c>
      <c r="S47" s="97">
        <f t="shared" si="108"/>
        <v>0</v>
      </c>
      <c r="T47" s="97">
        <f t="shared" si="108"/>
        <v>0</v>
      </c>
      <c r="U47" s="102"/>
      <c r="V47" s="32">
        <f t="shared" si="524"/>
        <v>0</v>
      </c>
      <c r="W47" s="102"/>
      <c r="X47" s="32">
        <f t="shared" si="525"/>
        <v>0</v>
      </c>
      <c r="Y47" s="102"/>
      <c r="Z47" s="32">
        <f t="shared" si="526"/>
        <v>0</v>
      </c>
      <c r="AA47" s="97">
        <f t="shared" si="112"/>
        <v>0</v>
      </c>
      <c r="AB47" s="97">
        <f t="shared" si="112"/>
        <v>0</v>
      </c>
      <c r="AC47" s="101"/>
      <c r="AD47" s="32">
        <f t="shared" si="527"/>
        <v>0</v>
      </c>
      <c r="AE47" s="101"/>
      <c r="AF47" s="32">
        <f t="shared" si="528"/>
        <v>0</v>
      </c>
      <c r="AG47" s="101"/>
      <c r="AH47" s="32">
        <f t="shared" si="529"/>
        <v>0</v>
      </c>
      <c r="AI47" s="97">
        <f t="shared" si="116"/>
        <v>0</v>
      </c>
      <c r="AJ47" s="97">
        <f t="shared" si="116"/>
        <v>0</v>
      </c>
      <c r="AK47" s="102"/>
      <c r="AL47" s="32">
        <f t="shared" si="530"/>
        <v>0</v>
      </c>
      <c r="AM47" s="102"/>
      <c r="AN47" s="32">
        <f t="shared" si="531"/>
        <v>0</v>
      </c>
      <c r="AO47" s="102"/>
      <c r="AP47" s="32">
        <f t="shared" si="532"/>
        <v>0</v>
      </c>
      <c r="AQ47" s="97">
        <f t="shared" si="120"/>
        <v>0</v>
      </c>
      <c r="AR47" s="97">
        <f t="shared" si="120"/>
        <v>0</v>
      </c>
      <c r="AS47" s="102"/>
      <c r="AT47" s="32">
        <f t="shared" si="533"/>
        <v>0</v>
      </c>
      <c r="AU47" s="102"/>
      <c r="AV47" s="32">
        <f t="shared" si="611"/>
        <v>0</v>
      </c>
      <c r="AW47" s="102"/>
      <c r="AX47" s="32">
        <f t="shared" si="535"/>
        <v>0</v>
      </c>
      <c r="AY47" s="97">
        <f t="shared" si="124"/>
        <v>0</v>
      </c>
      <c r="AZ47" s="97">
        <f t="shared" si="124"/>
        <v>0</v>
      </c>
      <c r="BA47" s="102"/>
      <c r="BB47" s="32">
        <f t="shared" si="536"/>
        <v>0</v>
      </c>
      <c r="BC47" s="102"/>
      <c r="BD47" s="32">
        <f t="shared" si="537"/>
        <v>0</v>
      </c>
      <c r="BE47" s="102"/>
      <c r="BF47" s="32">
        <f t="shared" si="538"/>
        <v>0</v>
      </c>
      <c r="BG47" s="97">
        <f t="shared" si="128"/>
        <v>0</v>
      </c>
      <c r="BH47" s="97">
        <f t="shared" si="128"/>
        <v>0</v>
      </c>
      <c r="BI47" s="102"/>
      <c r="BJ47" s="32">
        <f t="shared" si="539"/>
        <v>0</v>
      </c>
      <c r="BK47" s="102"/>
      <c r="BL47" s="32">
        <f t="shared" si="540"/>
        <v>0</v>
      </c>
      <c r="BM47" s="102"/>
      <c r="BN47" s="32">
        <f t="shared" si="541"/>
        <v>0</v>
      </c>
      <c r="BO47" s="97">
        <f t="shared" si="132"/>
        <v>0</v>
      </c>
      <c r="BP47" s="97">
        <f t="shared" si="132"/>
        <v>0</v>
      </c>
      <c r="BQ47" s="101"/>
      <c r="BR47" s="32">
        <f t="shared" si="542"/>
        <v>0</v>
      </c>
      <c r="BS47" s="101"/>
      <c r="BT47" s="32">
        <f t="shared" si="543"/>
        <v>0</v>
      </c>
      <c r="BU47" s="101"/>
      <c r="BV47" s="32">
        <f t="shared" si="544"/>
        <v>0</v>
      </c>
      <c r="BW47" s="97">
        <f t="shared" si="136"/>
        <v>0</v>
      </c>
      <c r="BX47" s="97">
        <f t="shared" si="136"/>
        <v>0</v>
      </c>
      <c r="BY47" s="102"/>
      <c r="BZ47" s="32">
        <f t="shared" si="545"/>
        <v>0</v>
      </c>
      <c r="CA47" s="102"/>
      <c r="CB47" s="32">
        <f t="shared" si="546"/>
        <v>0</v>
      </c>
      <c r="CC47" s="102"/>
      <c r="CD47" s="32">
        <f t="shared" si="547"/>
        <v>0</v>
      </c>
      <c r="CE47" s="97">
        <f t="shared" si="140"/>
        <v>0</v>
      </c>
      <c r="CF47" s="97">
        <f t="shared" si="140"/>
        <v>0</v>
      </c>
      <c r="CG47" s="102"/>
      <c r="CH47" s="32">
        <f t="shared" si="548"/>
        <v>0</v>
      </c>
      <c r="CI47" s="102"/>
      <c r="CJ47" s="32">
        <f t="shared" si="549"/>
        <v>0</v>
      </c>
      <c r="CK47" s="102"/>
      <c r="CL47" s="32">
        <f t="shared" si="550"/>
        <v>0</v>
      </c>
      <c r="CM47" s="97">
        <f t="shared" si="144"/>
        <v>0</v>
      </c>
      <c r="CN47" s="97">
        <f t="shared" si="144"/>
        <v>0</v>
      </c>
      <c r="CO47" s="102"/>
      <c r="CP47" s="32">
        <f t="shared" si="551"/>
        <v>0</v>
      </c>
      <c r="CQ47" s="102"/>
      <c r="CR47" s="32">
        <f t="shared" si="552"/>
        <v>0</v>
      </c>
      <c r="CS47" s="102"/>
      <c r="CT47" s="32">
        <f t="shared" si="553"/>
        <v>0</v>
      </c>
      <c r="CU47" s="97">
        <f t="shared" si="148"/>
        <v>0</v>
      </c>
      <c r="CV47" s="97">
        <f t="shared" si="148"/>
        <v>0</v>
      </c>
      <c r="CW47" s="102"/>
      <c r="CX47" s="32">
        <f t="shared" si="554"/>
        <v>0</v>
      </c>
      <c r="CY47" s="102"/>
      <c r="CZ47" s="32">
        <f t="shared" si="555"/>
        <v>0</v>
      </c>
      <c r="DA47" s="102"/>
      <c r="DB47" s="32">
        <f t="shared" si="556"/>
        <v>0</v>
      </c>
      <c r="DC47" s="97">
        <f t="shared" si="152"/>
        <v>0</v>
      </c>
      <c r="DD47" s="97">
        <f t="shared" si="152"/>
        <v>0</v>
      </c>
      <c r="DE47" s="103"/>
      <c r="DF47" s="32">
        <f t="shared" si="557"/>
        <v>0</v>
      </c>
      <c r="DG47" s="103"/>
      <c r="DH47" s="32">
        <f t="shared" si="558"/>
        <v>0</v>
      </c>
      <c r="DI47" s="103"/>
      <c r="DJ47" s="32">
        <f t="shared" si="559"/>
        <v>0</v>
      </c>
      <c r="DK47" s="97">
        <f t="shared" si="156"/>
        <v>0</v>
      </c>
      <c r="DL47" s="97">
        <f t="shared" si="156"/>
        <v>0</v>
      </c>
      <c r="DM47" s="103"/>
      <c r="DN47" s="32">
        <f t="shared" si="560"/>
        <v>0</v>
      </c>
      <c r="DO47" s="103"/>
      <c r="DP47" s="32">
        <f t="shared" si="561"/>
        <v>0</v>
      </c>
      <c r="DQ47" s="103"/>
      <c r="DR47" s="32">
        <f t="shared" si="562"/>
        <v>0</v>
      </c>
      <c r="DS47" s="97">
        <f t="shared" si="160"/>
        <v>0</v>
      </c>
      <c r="DT47" s="97">
        <f t="shared" si="160"/>
        <v>0</v>
      </c>
      <c r="DU47" s="102"/>
      <c r="DV47" s="32">
        <f t="shared" si="563"/>
        <v>0</v>
      </c>
      <c r="DW47" s="102"/>
      <c r="DX47" s="32">
        <f t="shared" si="564"/>
        <v>0</v>
      </c>
      <c r="DY47" s="102"/>
      <c r="DZ47" s="32">
        <f t="shared" si="565"/>
        <v>0</v>
      </c>
      <c r="EA47" s="97">
        <f t="shared" si="164"/>
        <v>0</v>
      </c>
      <c r="EB47" s="97">
        <f t="shared" si="164"/>
        <v>0</v>
      </c>
      <c r="EC47" s="101"/>
      <c r="ED47" s="32">
        <f t="shared" si="566"/>
        <v>0</v>
      </c>
      <c r="EE47" s="101"/>
      <c r="EF47" s="32">
        <f t="shared" si="567"/>
        <v>0</v>
      </c>
      <c r="EG47" s="101"/>
      <c r="EH47" s="32">
        <f t="shared" si="568"/>
        <v>0</v>
      </c>
      <c r="EI47" s="97">
        <f t="shared" si="168"/>
        <v>0</v>
      </c>
      <c r="EJ47" s="97">
        <f t="shared" si="168"/>
        <v>0</v>
      </c>
      <c r="EK47" s="102"/>
      <c r="EL47" s="32">
        <f t="shared" si="569"/>
        <v>0</v>
      </c>
      <c r="EM47" s="102"/>
      <c r="EN47" s="32">
        <f t="shared" si="570"/>
        <v>0</v>
      </c>
      <c r="EO47" s="102"/>
      <c r="EP47" s="32">
        <f t="shared" si="571"/>
        <v>0</v>
      </c>
      <c r="EQ47" s="97">
        <f t="shared" si="172"/>
        <v>0</v>
      </c>
      <c r="ER47" s="97">
        <f t="shared" si="172"/>
        <v>0</v>
      </c>
      <c r="ES47" s="103"/>
      <c r="ET47" s="32">
        <f t="shared" si="572"/>
        <v>0</v>
      </c>
      <c r="EU47" s="102"/>
      <c r="EV47" s="32">
        <f t="shared" si="573"/>
        <v>0</v>
      </c>
      <c r="EW47" s="103"/>
      <c r="EX47" s="32">
        <f t="shared" si="574"/>
        <v>0</v>
      </c>
      <c r="EY47" s="97">
        <f t="shared" si="176"/>
        <v>0</v>
      </c>
      <c r="EZ47" s="97">
        <f t="shared" si="176"/>
        <v>0</v>
      </c>
      <c r="FA47" s="103"/>
      <c r="FB47" s="32">
        <f t="shared" si="575"/>
        <v>0</v>
      </c>
      <c r="FC47" s="103"/>
      <c r="FD47" s="32">
        <f t="shared" si="576"/>
        <v>0</v>
      </c>
      <c r="FE47" s="102"/>
      <c r="FF47" s="32">
        <f t="shared" si="577"/>
        <v>0</v>
      </c>
      <c r="FG47" s="97">
        <f t="shared" si="180"/>
        <v>0</v>
      </c>
      <c r="FH47" s="97">
        <f t="shared" si="180"/>
        <v>0</v>
      </c>
      <c r="FI47" s="103"/>
      <c r="FJ47" s="32">
        <f t="shared" si="578"/>
        <v>0</v>
      </c>
      <c r="FK47" s="103"/>
      <c r="FL47" s="32">
        <f t="shared" si="579"/>
        <v>0</v>
      </c>
      <c r="FM47" s="103"/>
      <c r="FN47" s="32">
        <f t="shared" si="580"/>
        <v>0</v>
      </c>
      <c r="FO47" s="97">
        <f t="shared" si="184"/>
        <v>0</v>
      </c>
      <c r="FP47" s="97">
        <f t="shared" si="184"/>
        <v>0</v>
      </c>
      <c r="FQ47" s="172"/>
      <c r="FR47" s="32">
        <f t="shared" si="581"/>
        <v>0</v>
      </c>
      <c r="FS47" s="172">
        <v>1</v>
      </c>
      <c r="FT47" s="32">
        <f t="shared" si="582"/>
        <v>1.6025</v>
      </c>
      <c r="FU47" s="172">
        <v>1</v>
      </c>
      <c r="FV47" s="32">
        <f t="shared" si="583"/>
        <v>1.6025</v>
      </c>
      <c r="FW47" s="97">
        <f t="shared" si="188"/>
        <v>2</v>
      </c>
      <c r="FX47" s="97">
        <f t="shared" si="188"/>
        <v>3.2050000000000001</v>
      </c>
      <c r="FY47" s="103"/>
      <c r="FZ47" s="32">
        <f t="shared" si="584"/>
        <v>0</v>
      </c>
      <c r="GA47" s="103">
        <v>1</v>
      </c>
      <c r="GB47" s="32">
        <f t="shared" si="585"/>
        <v>1.6025</v>
      </c>
      <c r="GC47" s="103"/>
      <c r="GD47" s="32">
        <f t="shared" si="586"/>
        <v>0</v>
      </c>
      <c r="GE47" s="97">
        <f t="shared" si="192"/>
        <v>1</v>
      </c>
      <c r="GF47" s="97">
        <f t="shared" si="192"/>
        <v>1.6025</v>
      </c>
      <c r="GG47" s="102"/>
      <c r="GH47" s="32">
        <f t="shared" ref="GH47:GH49" si="613">GG47*$D47</f>
        <v>0</v>
      </c>
      <c r="GI47" s="102"/>
      <c r="GJ47" s="32">
        <f t="shared" si="588"/>
        <v>0</v>
      </c>
      <c r="GK47" s="102"/>
      <c r="GL47" s="32">
        <f t="shared" si="589"/>
        <v>0</v>
      </c>
      <c r="GM47" s="97">
        <f t="shared" si="196"/>
        <v>0</v>
      </c>
      <c r="GN47" s="97">
        <f t="shared" si="196"/>
        <v>0</v>
      </c>
      <c r="GO47" s="101"/>
      <c r="GP47" s="32">
        <f t="shared" si="590"/>
        <v>0</v>
      </c>
      <c r="GQ47" s="101"/>
      <c r="GR47" s="32">
        <f t="shared" si="591"/>
        <v>0</v>
      </c>
      <c r="GS47" s="101"/>
      <c r="GT47" s="32">
        <f t="shared" si="592"/>
        <v>0</v>
      </c>
      <c r="GU47" s="97">
        <f t="shared" si="200"/>
        <v>0</v>
      </c>
      <c r="GV47" s="97">
        <f t="shared" si="200"/>
        <v>0</v>
      </c>
      <c r="GW47" s="102"/>
      <c r="GX47" s="32">
        <f t="shared" si="593"/>
        <v>0</v>
      </c>
      <c r="GY47" s="102"/>
      <c r="GZ47" s="32">
        <f t="shared" si="594"/>
        <v>0</v>
      </c>
      <c r="HA47" s="102"/>
      <c r="HB47" s="32">
        <f t="shared" si="595"/>
        <v>0</v>
      </c>
      <c r="HC47" s="97">
        <f t="shared" si="204"/>
        <v>0</v>
      </c>
      <c r="HD47" s="97">
        <f t="shared" si="204"/>
        <v>0</v>
      </c>
      <c r="HE47" s="102"/>
      <c r="HF47" s="32">
        <f t="shared" si="596"/>
        <v>0</v>
      </c>
      <c r="HG47" s="102"/>
      <c r="HH47" s="32">
        <f t="shared" si="597"/>
        <v>0</v>
      </c>
      <c r="HI47" s="102"/>
      <c r="HJ47" s="32">
        <f t="shared" si="598"/>
        <v>0</v>
      </c>
      <c r="HK47" s="97">
        <f t="shared" si="208"/>
        <v>0</v>
      </c>
      <c r="HL47" s="97">
        <f t="shared" si="208"/>
        <v>0</v>
      </c>
      <c r="HM47" s="102">
        <v>0</v>
      </c>
      <c r="HN47" s="32">
        <f t="shared" si="599"/>
        <v>0</v>
      </c>
      <c r="HO47" s="102">
        <v>1</v>
      </c>
      <c r="HP47" s="32">
        <f t="shared" si="600"/>
        <v>1.6025</v>
      </c>
      <c r="HQ47" s="102"/>
      <c r="HR47" s="32">
        <f t="shared" si="601"/>
        <v>0</v>
      </c>
      <c r="HS47" s="97">
        <f t="shared" si="212"/>
        <v>1</v>
      </c>
      <c r="HT47" s="97">
        <f t="shared" si="212"/>
        <v>1.6025</v>
      </c>
      <c r="HU47" s="174">
        <v>1</v>
      </c>
      <c r="HV47" s="32">
        <f t="shared" si="602"/>
        <v>1.6025</v>
      </c>
      <c r="HW47" s="174">
        <v>1</v>
      </c>
      <c r="HX47" s="32">
        <f t="shared" si="603"/>
        <v>1.6025</v>
      </c>
      <c r="HY47" s="174"/>
      <c r="HZ47" s="32">
        <f t="shared" si="604"/>
        <v>0</v>
      </c>
      <c r="IA47" s="97">
        <f t="shared" si="216"/>
        <v>2</v>
      </c>
      <c r="IB47" s="97">
        <f t="shared" si="216"/>
        <v>3.2050000000000001</v>
      </c>
      <c r="IC47" s="102"/>
      <c r="ID47" s="32">
        <f t="shared" si="605"/>
        <v>0</v>
      </c>
      <c r="IE47" s="102">
        <v>1</v>
      </c>
      <c r="IF47" s="32">
        <f t="shared" si="606"/>
        <v>1.6025</v>
      </c>
      <c r="IG47" s="102"/>
      <c r="IH47" s="32">
        <f t="shared" si="607"/>
        <v>0</v>
      </c>
      <c r="II47" s="97">
        <f t="shared" si="220"/>
        <v>1</v>
      </c>
      <c r="IJ47" s="97">
        <f t="shared" si="220"/>
        <v>1.6025</v>
      </c>
      <c r="IK47" s="105"/>
      <c r="IL47" s="32">
        <f t="shared" si="608"/>
        <v>0</v>
      </c>
      <c r="IM47" s="105"/>
      <c r="IN47" s="32">
        <f t="shared" si="609"/>
        <v>0</v>
      </c>
      <c r="IO47" s="105"/>
      <c r="IP47" s="32">
        <f t="shared" si="610"/>
        <v>0</v>
      </c>
      <c r="IQ47" s="97">
        <f t="shared" si="224"/>
        <v>0</v>
      </c>
      <c r="IR47" s="97">
        <f t="shared" si="224"/>
        <v>0</v>
      </c>
      <c r="IS47" s="100">
        <f t="shared" si="225"/>
        <v>1</v>
      </c>
      <c r="IT47" s="100">
        <f t="shared" si="225"/>
        <v>1.6025</v>
      </c>
      <c r="IU47" s="100">
        <f t="shared" si="225"/>
        <v>5</v>
      </c>
      <c r="IV47" s="100">
        <f t="shared" si="225"/>
        <v>8.0124999999999993</v>
      </c>
      <c r="IW47" s="100">
        <f t="shared" si="225"/>
        <v>1</v>
      </c>
      <c r="IX47" s="100">
        <f t="shared" si="225"/>
        <v>1.6025</v>
      </c>
      <c r="IY47" s="100">
        <f t="shared" si="225"/>
        <v>7</v>
      </c>
      <c r="IZ47" s="100">
        <f t="shared" si="225"/>
        <v>11.217500000000001</v>
      </c>
    </row>
    <row r="48" spans="1:260" ht="18" customHeight="1" x14ac:dyDescent="0.3">
      <c r="A48" s="17">
        <v>6</v>
      </c>
      <c r="B48" s="18" t="s">
        <v>38</v>
      </c>
      <c r="C48" s="7" t="s">
        <v>12</v>
      </c>
      <c r="D48" s="24">
        <v>2.4424999999999999</v>
      </c>
      <c r="E48" s="102"/>
      <c r="F48" s="32">
        <f t="shared" si="102"/>
        <v>0</v>
      </c>
      <c r="G48" s="102"/>
      <c r="H48" s="32">
        <f t="shared" si="102"/>
        <v>0</v>
      </c>
      <c r="I48" s="102"/>
      <c r="J48" s="32">
        <f t="shared" si="520"/>
        <v>0</v>
      </c>
      <c r="K48" s="97">
        <f t="shared" si="104"/>
        <v>0</v>
      </c>
      <c r="L48" s="97">
        <f t="shared" si="104"/>
        <v>0</v>
      </c>
      <c r="M48" s="102"/>
      <c r="N48" s="32">
        <f t="shared" si="612"/>
        <v>0</v>
      </c>
      <c r="O48" s="102"/>
      <c r="P48" s="32">
        <f t="shared" si="522"/>
        <v>0</v>
      </c>
      <c r="Q48" s="102"/>
      <c r="R48" s="32">
        <f t="shared" si="523"/>
        <v>0</v>
      </c>
      <c r="S48" s="97">
        <f t="shared" si="108"/>
        <v>0</v>
      </c>
      <c r="T48" s="97">
        <f t="shared" si="108"/>
        <v>0</v>
      </c>
      <c r="U48" s="102"/>
      <c r="V48" s="32">
        <f t="shared" si="524"/>
        <v>0</v>
      </c>
      <c r="W48" s="102"/>
      <c r="X48" s="32">
        <f t="shared" si="525"/>
        <v>0</v>
      </c>
      <c r="Y48" s="102"/>
      <c r="Z48" s="32">
        <f t="shared" si="526"/>
        <v>0</v>
      </c>
      <c r="AA48" s="97">
        <f t="shared" si="112"/>
        <v>0</v>
      </c>
      <c r="AB48" s="97">
        <f t="shared" si="112"/>
        <v>0</v>
      </c>
      <c r="AC48" s="101"/>
      <c r="AD48" s="32">
        <f t="shared" si="527"/>
        <v>0</v>
      </c>
      <c r="AE48" s="101"/>
      <c r="AF48" s="32">
        <f t="shared" si="528"/>
        <v>0</v>
      </c>
      <c r="AG48" s="101"/>
      <c r="AH48" s="32">
        <f t="shared" si="529"/>
        <v>0</v>
      </c>
      <c r="AI48" s="97">
        <f t="shared" si="116"/>
        <v>0</v>
      </c>
      <c r="AJ48" s="97">
        <f t="shared" si="116"/>
        <v>0</v>
      </c>
      <c r="AK48" s="102"/>
      <c r="AL48" s="32">
        <f t="shared" si="530"/>
        <v>0</v>
      </c>
      <c r="AM48" s="102"/>
      <c r="AN48" s="32">
        <f t="shared" si="531"/>
        <v>0</v>
      </c>
      <c r="AO48" s="102"/>
      <c r="AP48" s="32">
        <f t="shared" si="532"/>
        <v>0</v>
      </c>
      <c r="AQ48" s="97">
        <f t="shared" si="120"/>
        <v>0</v>
      </c>
      <c r="AR48" s="97">
        <f t="shared" si="120"/>
        <v>0</v>
      </c>
      <c r="AS48" s="102"/>
      <c r="AT48" s="32">
        <f t="shared" si="533"/>
        <v>0</v>
      </c>
      <c r="AU48" s="102"/>
      <c r="AV48" s="32">
        <f t="shared" si="611"/>
        <v>0</v>
      </c>
      <c r="AW48" s="102"/>
      <c r="AX48" s="32">
        <f t="shared" si="535"/>
        <v>0</v>
      </c>
      <c r="AY48" s="97">
        <f t="shared" si="124"/>
        <v>0</v>
      </c>
      <c r="AZ48" s="97">
        <f t="shared" si="124"/>
        <v>0</v>
      </c>
      <c r="BA48" s="102"/>
      <c r="BB48" s="32">
        <f t="shared" si="536"/>
        <v>0</v>
      </c>
      <c r="BC48" s="102"/>
      <c r="BD48" s="32">
        <f t="shared" si="537"/>
        <v>0</v>
      </c>
      <c r="BE48" s="102"/>
      <c r="BF48" s="32">
        <f t="shared" si="538"/>
        <v>0</v>
      </c>
      <c r="BG48" s="97">
        <f t="shared" si="128"/>
        <v>0</v>
      </c>
      <c r="BH48" s="97">
        <f t="shared" si="128"/>
        <v>0</v>
      </c>
      <c r="BI48" s="102"/>
      <c r="BJ48" s="32">
        <f t="shared" si="539"/>
        <v>0</v>
      </c>
      <c r="BK48" s="102"/>
      <c r="BL48" s="32">
        <f t="shared" si="540"/>
        <v>0</v>
      </c>
      <c r="BM48" s="102"/>
      <c r="BN48" s="32">
        <f t="shared" si="541"/>
        <v>0</v>
      </c>
      <c r="BO48" s="97">
        <f t="shared" si="132"/>
        <v>0</v>
      </c>
      <c r="BP48" s="97">
        <f t="shared" si="132"/>
        <v>0</v>
      </c>
      <c r="BQ48" s="101"/>
      <c r="BR48" s="32">
        <f t="shared" si="542"/>
        <v>0</v>
      </c>
      <c r="BS48" s="101"/>
      <c r="BT48" s="32">
        <f t="shared" si="543"/>
        <v>0</v>
      </c>
      <c r="BU48" s="101"/>
      <c r="BV48" s="32">
        <f t="shared" si="544"/>
        <v>0</v>
      </c>
      <c r="BW48" s="97">
        <f t="shared" si="136"/>
        <v>0</v>
      </c>
      <c r="BX48" s="97">
        <f t="shared" si="136"/>
        <v>0</v>
      </c>
      <c r="BY48" s="102"/>
      <c r="BZ48" s="32">
        <f t="shared" si="545"/>
        <v>0</v>
      </c>
      <c r="CA48" s="102"/>
      <c r="CB48" s="32">
        <f t="shared" si="546"/>
        <v>0</v>
      </c>
      <c r="CC48" s="102"/>
      <c r="CD48" s="32">
        <f t="shared" si="547"/>
        <v>0</v>
      </c>
      <c r="CE48" s="97">
        <f t="shared" si="140"/>
        <v>0</v>
      </c>
      <c r="CF48" s="97">
        <f t="shared" si="140"/>
        <v>0</v>
      </c>
      <c r="CG48" s="102"/>
      <c r="CH48" s="32">
        <f t="shared" si="548"/>
        <v>0</v>
      </c>
      <c r="CI48" s="102"/>
      <c r="CJ48" s="32">
        <f t="shared" si="549"/>
        <v>0</v>
      </c>
      <c r="CK48" s="102"/>
      <c r="CL48" s="32">
        <f t="shared" si="550"/>
        <v>0</v>
      </c>
      <c r="CM48" s="97">
        <f t="shared" si="144"/>
        <v>0</v>
      </c>
      <c r="CN48" s="97">
        <f t="shared" si="144"/>
        <v>0</v>
      </c>
      <c r="CO48" s="102"/>
      <c r="CP48" s="32">
        <f t="shared" si="551"/>
        <v>0</v>
      </c>
      <c r="CQ48" s="102"/>
      <c r="CR48" s="32">
        <f t="shared" si="552"/>
        <v>0</v>
      </c>
      <c r="CS48" s="102"/>
      <c r="CT48" s="32">
        <f t="shared" si="553"/>
        <v>0</v>
      </c>
      <c r="CU48" s="97">
        <f t="shared" si="148"/>
        <v>0</v>
      </c>
      <c r="CV48" s="97">
        <f t="shared" si="148"/>
        <v>0</v>
      </c>
      <c r="CW48" s="102"/>
      <c r="CX48" s="32">
        <f t="shared" si="554"/>
        <v>0</v>
      </c>
      <c r="CY48" s="102"/>
      <c r="CZ48" s="32">
        <f t="shared" si="555"/>
        <v>0</v>
      </c>
      <c r="DA48" s="102"/>
      <c r="DB48" s="32">
        <f t="shared" si="556"/>
        <v>0</v>
      </c>
      <c r="DC48" s="97">
        <f t="shared" si="152"/>
        <v>0</v>
      </c>
      <c r="DD48" s="97">
        <f t="shared" si="152"/>
        <v>0</v>
      </c>
      <c r="DE48" s="103"/>
      <c r="DF48" s="32">
        <f t="shared" si="557"/>
        <v>0</v>
      </c>
      <c r="DG48" s="103"/>
      <c r="DH48" s="32">
        <f t="shared" si="558"/>
        <v>0</v>
      </c>
      <c r="DI48" s="103"/>
      <c r="DJ48" s="32">
        <f t="shared" si="559"/>
        <v>0</v>
      </c>
      <c r="DK48" s="97">
        <f t="shared" si="156"/>
        <v>0</v>
      </c>
      <c r="DL48" s="97">
        <f t="shared" si="156"/>
        <v>0</v>
      </c>
      <c r="DM48" s="103"/>
      <c r="DN48" s="32">
        <f t="shared" si="560"/>
        <v>0</v>
      </c>
      <c r="DO48" s="103"/>
      <c r="DP48" s="32">
        <f t="shared" si="561"/>
        <v>0</v>
      </c>
      <c r="DQ48" s="103"/>
      <c r="DR48" s="32">
        <f t="shared" si="562"/>
        <v>0</v>
      </c>
      <c r="DS48" s="97">
        <f t="shared" si="160"/>
        <v>0</v>
      </c>
      <c r="DT48" s="97">
        <f t="shared" si="160"/>
        <v>0</v>
      </c>
      <c r="DU48" s="102"/>
      <c r="DV48" s="32">
        <f t="shared" si="563"/>
        <v>0</v>
      </c>
      <c r="DW48" s="102"/>
      <c r="DX48" s="32">
        <f t="shared" si="564"/>
        <v>0</v>
      </c>
      <c r="DY48" s="102">
        <v>1</v>
      </c>
      <c r="DZ48" s="32">
        <f t="shared" si="565"/>
        <v>2.4424999999999999</v>
      </c>
      <c r="EA48" s="97">
        <f t="shared" si="164"/>
        <v>1</v>
      </c>
      <c r="EB48" s="97">
        <f t="shared" si="164"/>
        <v>2.4424999999999999</v>
      </c>
      <c r="EC48" s="101"/>
      <c r="ED48" s="32">
        <f t="shared" si="566"/>
        <v>0</v>
      </c>
      <c r="EE48" s="101">
        <v>1</v>
      </c>
      <c r="EF48" s="32">
        <f t="shared" si="567"/>
        <v>2.4424999999999999</v>
      </c>
      <c r="EG48" s="101"/>
      <c r="EH48" s="32">
        <f t="shared" si="568"/>
        <v>0</v>
      </c>
      <c r="EI48" s="97">
        <f t="shared" si="168"/>
        <v>1</v>
      </c>
      <c r="EJ48" s="97">
        <f t="shared" si="168"/>
        <v>2.4424999999999999</v>
      </c>
      <c r="EK48" s="102"/>
      <c r="EL48" s="32">
        <f t="shared" si="569"/>
        <v>0</v>
      </c>
      <c r="EM48" s="102">
        <v>1</v>
      </c>
      <c r="EN48" s="32">
        <f t="shared" si="570"/>
        <v>2.4424999999999999</v>
      </c>
      <c r="EO48" s="102"/>
      <c r="EP48" s="32">
        <f t="shared" si="571"/>
        <v>0</v>
      </c>
      <c r="EQ48" s="97">
        <f t="shared" si="172"/>
        <v>1</v>
      </c>
      <c r="ER48" s="97">
        <f t="shared" si="172"/>
        <v>2.4424999999999999</v>
      </c>
      <c r="ES48" s="103"/>
      <c r="ET48" s="32">
        <f t="shared" si="572"/>
        <v>0</v>
      </c>
      <c r="EU48" s="102"/>
      <c r="EV48" s="32">
        <f t="shared" si="573"/>
        <v>0</v>
      </c>
      <c r="EW48" s="103"/>
      <c r="EX48" s="32">
        <f t="shared" si="574"/>
        <v>0</v>
      </c>
      <c r="EY48" s="97">
        <f t="shared" si="176"/>
        <v>0</v>
      </c>
      <c r="EZ48" s="97">
        <f t="shared" si="176"/>
        <v>0</v>
      </c>
      <c r="FA48" s="103"/>
      <c r="FB48" s="32">
        <f t="shared" si="575"/>
        <v>0</v>
      </c>
      <c r="FC48" s="103"/>
      <c r="FD48" s="32">
        <f t="shared" si="576"/>
        <v>0</v>
      </c>
      <c r="FE48" s="102"/>
      <c r="FF48" s="32">
        <f t="shared" si="577"/>
        <v>0</v>
      </c>
      <c r="FG48" s="97">
        <f t="shared" si="180"/>
        <v>0</v>
      </c>
      <c r="FH48" s="97">
        <f t="shared" si="180"/>
        <v>0</v>
      </c>
      <c r="FI48" s="103">
        <v>1</v>
      </c>
      <c r="FJ48" s="32">
        <f t="shared" si="578"/>
        <v>2.4424999999999999</v>
      </c>
      <c r="FK48" s="103">
        <v>0</v>
      </c>
      <c r="FL48" s="32">
        <f t="shared" si="579"/>
        <v>0</v>
      </c>
      <c r="FM48" s="103"/>
      <c r="FN48" s="32">
        <f t="shared" si="580"/>
        <v>0</v>
      </c>
      <c r="FO48" s="97">
        <f t="shared" si="184"/>
        <v>1</v>
      </c>
      <c r="FP48" s="97">
        <f t="shared" si="184"/>
        <v>2.4424999999999999</v>
      </c>
      <c r="FQ48" s="172"/>
      <c r="FR48" s="32">
        <f t="shared" si="581"/>
        <v>0</v>
      </c>
      <c r="FS48" s="172"/>
      <c r="FT48" s="32">
        <f t="shared" si="582"/>
        <v>0</v>
      </c>
      <c r="FU48" s="172"/>
      <c r="FV48" s="32">
        <f t="shared" si="583"/>
        <v>0</v>
      </c>
      <c r="FW48" s="97">
        <f t="shared" si="188"/>
        <v>0</v>
      </c>
      <c r="FX48" s="97">
        <f t="shared" si="188"/>
        <v>0</v>
      </c>
      <c r="FY48" s="103"/>
      <c r="FZ48" s="32">
        <f t="shared" si="584"/>
        <v>0</v>
      </c>
      <c r="GA48" s="103"/>
      <c r="GB48" s="32">
        <f t="shared" si="585"/>
        <v>0</v>
      </c>
      <c r="GC48" s="103"/>
      <c r="GD48" s="32">
        <f t="shared" si="586"/>
        <v>0</v>
      </c>
      <c r="GE48" s="97">
        <f t="shared" si="192"/>
        <v>0</v>
      </c>
      <c r="GF48" s="97">
        <f t="shared" si="192"/>
        <v>0</v>
      </c>
      <c r="GG48" s="102"/>
      <c r="GH48" s="32">
        <f t="shared" si="613"/>
        <v>0</v>
      </c>
      <c r="GI48" s="102"/>
      <c r="GJ48" s="32">
        <f t="shared" si="588"/>
        <v>0</v>
      </c>
      <c r="GK48" s="102"/>
      <c r="GL48" s="32">
        <f t="shared" si="589"/>
        <v>0</v>
      </c>
      <c r="GM48" s="97">
        <f t="shared" si="196"/>
        <v>0</v>
      </c>
      <c r="GN48" s="97">
        <f t="shared" si="196"/>
        <v>0</v>
      </c>
      <c r="GO48" s="101">
        <v>1</v>
      </c>
      <c r="GP48" s="32">
        <f t="shared" si="590"/>
        <v>2.4424999999999999</v>
      </c>
      <c r="GQ48" s="101"/>
      <c r="GR48" s="32">
        <f t="shared" si="591"/>
        <v>0</v>
      </c>
      <c r="GS48" s="101"/>
      <c r="GT48" s="32">
        <f t="shared" si="592"/>
        <v>0</v>
      </c>
      <c r="GU48" s="97">
        <f t="shared" si="200"/>
        <v>1</v>
      </c>
      <c r="GV48" s="97">
        <f t="shared" si="200"/>
        <v>2.4424999999999999</v>
      </c>
      <c r="GW48" s="102"/>
      <c r="GX48" s="32">
        <f t="shared" si="593"/>
        <v>0</v>
      </c>
      <c r="GY48" s="102"/>
      <c r="GZ48" s="32">
        <f t="shared" si="594"/>
        <v>0</v>
      </c>
      <c r="HA48" s="102"/>
      <c r="HB48" s="32">
        <f t="shared" si="595"/>
        <v>0</v>
      </c>
      <c r="HC48" s="97">
        <f t="shared" si="204"/>
        <v>0</v>
      </c>
      <c r="HD48" s="97">
        <f t="shared" si="204"/>
        <v>0</v>
      </c>
      <c r="HE48" s="102"/>
      <c r="HF48" s="32">
        <f t="shared" si="596"/>
        <v>0</v>
      </c>
      <c r="HG48" s="102"/>
      <c r="HH48" s="32">
        <f t="shared" si="597"/>
        <v>0</v>
      </c>
      <c r="HI48" s="102"/>
      <c r="HJ48" s="32">
        <f t="shared" si="598"/>
        <v>0</v>
      </c>
      <c r="HK48" s="97">
        <f t="shared" si="208"/>
        <v>0</v>
      </c>
      <c r="HL48" s="97">
        <f t="shared" si="208"/>
        <v>0</v>
      </c>
      <c r="HM48" s="102"/>
      <c r="HN48" s="32">
        <f t="shared" si="599"/>
        <v>0</v>
      </c>
      <c r="HO48" s="102"/>
      <c r="HP48" s="32">
        <f t="shared" si="600"/>
        <v>0</v>
      </c>
      <c r="HQ48" s="102"/>
      <c r="HR48" s="32">
        <f t="shared" si="601"/>
        <v>0</v>
      </c>
      <c r="HS48" s="97">
        <f t="shared" si="212"/>
        <v>0</v>
      </c>
      <c r="HT48" s="97">
        <f t="shared" si="212"/>
        <v>0</v>
      </c>
      <c r="HU48" s="174"/>
      <c r="HV48" s="32">
        <f t="shared" si="602"/>
        <v>0</v>
      </c>
      <c r="HW48" s="174"/>
      <c r="HX48" s="32">
        <f t="shared" si="603"/>
        <v>0</v>
      </c>
      <c r="HY48" s="174"/>
      <c r="HZ48" s="32">
        <f t="shared" si="604"/>
        <v>0</v>
      </c>
      <c r="IA48" s="97">
        <f t="shared" si="216"/>
        <v>0</v>
      </c>
      <c r="IB48" s="97">
        <f t="shared" si="216"/>
        <v>0</v>
      </c>
      <c r="IC48" s="102"/>
      <c r="ID48" s="32">
        <f t="shared" si="605"/>
        <v>0</v>
      </c>
      <c r="IE48" s="102"/>
      <c r="IF48" s="32">
        <f t="shared" si="606"/>
        <v>0</v>
      </c>
      <c r="IG48" s="102"/>
      <c r="IH48" s="32">
        <f t="shared" si="607"/>
        <v>0</v>
      </c>
      <c r="II48" s="97">
        <f t="shared" si="220"/>
        <v>0</v>
      </c>
      <c r="IJ48" s="97">
        <f t="shared" si="220"/>
        <v>0</v>
      </c>
      <c r="IK48" s="105"/>
      <c r="IL48" s="32">
        <f t="shared" si="608"/>
        <v>0</v>
      </c>
      <c r="IM48" s="105"/>
      <c r="IN48" s="32">
        <f t="shared" si="609"/>
        <v>0</v>
      </c>
      <c r="IO48" s="105"/>
      <c r="IP48" s="32">
        <f t="shared" si="610"/>
        <v>0</v>
      </c>
      <c r="IQ48" s="97">
        <f t="shared" si="224"/>
        <v>0</v>
      </c>
      <c r="IR48" s="97">
        <f t="shared" si="224"/>
        <v>0</v>
      </c>
      <c r="IS48" s="100">
        <f t="shared" si="225"/>
        <v>2</v>
      </c>
      <c r="IT48" s="100">
        <f t="shared" si="225"/>
        <v>4.8849999999999998</v>
      </c>
      <c r="IU48" s="100">
        <f t="shared" si="225"/>
        <v>2</v>
      </c>
      <c r="IV48" s="100">
        <f t="shared" si="225"/>
        <v>4.8849999999999998</v>
      </c>
      <c r="IW48" s="100">
        <f t="shared" si="225"/>
        <v>1</v>
      </c>
      <c r="IX48" s="100">
        <f t="shared" si="225"/>
        <v>2.4424999999999999</v>
      </c>
      <c r="IY48" s="100">
        <f t="shared" si="225"/>
        <v>5</v>
      </c>
      <c r="IZ48" s="100">
        <f t="shared" si="225"/>
        <v>12.212499999999999</v>
      </c>
    </row>
    <row r="49" spans="1:260" ht="18" customHeight="1" x14ac:dyDescent="0.3">
      <c r="A49" s="7">
        <v>7</v>
      </c>
      <c r="B49" s="18" t="s">
        <v>39</v>
      </c>
      <c r="C49" s="7" t="s">
        <v>12</v>
      </c>
      <c r="D49" s="24">
        <v>3.8424999999999998</v>
      </c>
      <c r="E49" s="102"/>
      <c r="F49" s="32">
        <f t="shared" si="102"/>
        <v>0</v>
      </c>
      <c r="G49" s="102"/>
      <c r="H49" s="32">
        <f t="shared" si="102"/>
        <v>0</v>
      </c>
      <c r="I49" s="102"/>
      <c r="J49" s="32">
        <f t="shared" si="520"/>
        <v>0</v>
      </c>
      <c r="K49" s="97">
        <f t="shared" si="104"/>
        <v>0</v>
      </c>
      <c r="L49" s="97">
        <f t="shared" si="104"/>
        <v>0</v>
      </c>
      <c r="M49" s="102"/>
      <c r="N49" s="32">
        <f t="shared" si="612"/>
        <v>0</v>
      </c>
      <c r="O49" s="102"/>
      <c r="P49" s="32">
        <f t="shared" si="522"/>
        <v>0</v>
      </c>
      <c r="Q49" s="102"/>
      <c r="R49" s="32">
        <f t="shared" si="523"/>
        <v>0</v>
      </c>
      <c r="S49" s="97">
        <f t="shared" si="108"/>
        <v>0</v>
      </c>
      <c r="T49" s="97">
        <f t="shared" si="108"/>
        <v>0</v>
      </c>
      <c r="U49" s="102"/>
      <c r="V49" s="32">
        <f t="shared" si="524"/>
        <v>0</v>
      </c>
      <c r="W49" s="102"/>
      <c r="X49" s="32">
        <f t="shared" si="525"/>
        <v>0</v>
      </c>
      <c r="Y49" s="102"/>
      <c r="Z49" s="32">
        <f t="shared" si="526"/>
        <v>0</v>
      </c>
      <c r="AA49" s="97">
        <f t="shared" si="112"/>
        <v>0</v>
      </c>
      <c r="AB49" s="97">
        <f t="shared" si="112"/>
        <v>0</v>
      </c>
      <c r="AC49" s="101"/>
      <c r="AD49" s="32">
        <f t="shared" si="527"/>
        <v>0</v>
      </c>
      <c r="AE49" s="101"/>
      <c r="AF49" s="32">
        <f t="shared" si="528"/>
        <v>0</v>
      </c>
      <c r="AG49" s="101"/>
      <c r="AH49" s="32">
        <f t="shared" si="529"/>
        <v>0</v>
      </c>
      <c r="AI49" s="97">
        <f t="shared" si="116"/>
        <v>0</v>
      </c>
      <c r="AJ49" s="97">
        <f t="shared" si="116"/>
        <v>0</v>
      </c>
      <c r="AK49" s="102"/>
      <c r="AL49" s="32">
        <f t="shared" si="530"/>
        <v>0</v>
      </c>
      <c r="AM49" s="102"/>
      <c r="AN49" s="32">
        <f t="shared" si="531"/>
        <v>0</v>
      </c>
      <c r="AO49" s="102"/>
      <c r="AP49" s="32">
        <f t="shared" si="532"/>
        <v>0</v>
      </c>
      <c r="AQ49" s="97">
        <f t="shared" si="120"/>
        <v>0</v>
      </c>
      <c r="AR49" s="97">
        <f t="shared" si="120"/>
        <v>0</v>
      </c>
      <c r="AS49" s="102"/>
      <c r="AT49" s="32">
        <f t="shared" si="533"/>
        <v>0</v>
      </c>
      <c r="AU49" s="102"/>
      <c r="AV49" s="32">
        <f t="shared" si="611"/>
        <v>0</v>
      </c>
      <c r="AW49" s="102"/>
      <c r="AX49" s="32">
        <f t="shared" si="535"/>
        <v>0</v>
      </c>
      <c r="AY49" s="97">
        <f t="shared" si="124"/>
        <v>0</v>
      </c>
      <c r="AZ49" s="97">
        <f t="shared" si="124"/>
        <v>0</v>
      </c>
      <c r="BA49" s="102"/>
      <c r="BB49" s="32">
        <f t="shared" si="536"/>
        <v>0</v>
      </c>
      <c r="BC49" s="102"/>
      <c r="BD49" s="32">
        <f t="shared" si="537"/>
        <v>0</v>
      </c>
      <c r="BE49" s="102"/>
      <c r="BF49" s="32">
        <f t="shared" si="538"/>
        <v>0</v>
      </c>
      <c r="BG49" s="97">
        <f t="shared" si="128"/>
        <v>0</v>
      </c>
      <c r="BH49" s="97">
        <f t="shared" si="128"/>
        <v>0</v>
      </c>
      <c r="BI49" s="102"/>
      <c r="BJ49" s="32">
        <f t="shared" si="539"/>
        <v>0</v>
      </c>
      <c r="BK49" s="102"/>
      <c r="BL49" s="32">
        <f t="shared" si="540"/>
        <v>0</v>
      </c>
      <c r="BM49" s="102"/>
      <c r="BN49" s="32">
        <f t="shared" si="541"/>
        <v>0</v>
      </c>
      <c r="BO49" s="97">
        <f t="shared" si="132"/>
        <v>0</v>
      </c>
      <c r="BP49" s="97">
        <f t="shared" si="132"/>
        <v>0</v>
      </c>
      <c r="BQ49" s="101"/>
      <c r="BR49" s="32">
        <f t="shared" si="542"/>
        <v>0</v>
      </c>
      <c r="BS49" s="101"/>
      <c r="BT49" s="32">
        <f t="shared" si="543"/>
        <v>0</v>
      </c>
      <c r="BU49" s="101"/>
      <c r="BV49" s="32">
        <f t="shared" si="544"/>
        <v>0</v>
      </c>
      <c r="BW49" s="97">
        <f t="shared" si="136"/>
        <v>0</v>
      </c>
      <c r="BX49" s="97">
        <f t="shared" si="136"/>
        <v>0</v>
      </c>
      <c r="BY49" s="102"/>
      <c r="BZ49" s="32">
        <f t="shared" si="545"/>
        <v>0</v>
      </c>
      <c r="CA49" s="102"/>
      <c r="CB49" s="32">
        <f t="shared" si="546"/>
        <v>0</v>
      </c>
      <c r="CC49" s="102"/>
      <c r="CD49" s="32">
        <f t="shared" si="547"/>
        <v>0</v>
      </c>
      <c r="CE49" s="97">
        <f t="shared" si="140"/>
        <v>0</v>
      </c>
      <c r="CF49" s="97">
        <f t="shared" si="140"/>
        <v>0</v>
      </c>
      <c r="CG49" s="102"/>
      <c r="CH49" s="32">
        <f t="shared" si="548"/>
        <v>0</v>
      </c>
      <c r="CI49" s="102"/>
      <c r="CJ49" s="32">
        <f t="shared" si="549"/>
        <v>0</v>
      </c>
      <c r="CK49" s="102"/>
      <c r="CL49" s="32">
        <f t="shared" si="550"/>
        <v>0</v>
      </c>
      <c r="CM49" s="97">
        <f t="shared" si="144"/>
        <v>0</v>
      </c>
      <c r="CN49" s="97">
        <f t="shared" si="144"/>
        <v>0</v>
      </c>
      <c r="CO49" s="102"/>
      <c r="CP49" s="32">
        <f t="shared" si="551"/>
        <v>0</v>
      </c>
      <c r="CQ49" s="102"/>
      <c r="CR49" s="32">
        <f t="shared" si="552"/>
        <v>0</v>
      </c>
      <c r="CS49" s="102"/>
      <c r="CT49" s="32">
        <f t="shared" si="553"/>
        <v>0</v>
      </c>
      <c r="CU49" s="97">
        <f t="shared" si="148"/>
        <v>0</v>
      </c>
      <c r="CV49" s="97">
        <f t="shared" si="148"/>
        <v>0</v>
      </c>
      <c r="CW49" s="102"/>
      <c r="CX49" s="32">
        <f t="shared" si="554"/>
        <v>0</v>
      </c>
      <c r="CY49" s="102"/>
      <c r="CZ49" s="32">
        <f t="shared" si="555"/>
        <v>0</v>
      </c>
      <c r="DA49" s="102"/>
      <c r="DB49" s="32">
        <f t="shared" si="556"/>
        <v>0</v>
      </c>
      <c r="DC49" s="97">
        <f t="shared" si="152"/>
        <v>0</v>
      </c>
      <c r="DD49" s="97">
        <f t="shared" si="152"/>
        <v>0</v>
      </c>
      <c r="DE49" s="103"/>
      <c r="DF49" s="32">
        <f t="shared" si="557"/>
        <v>0</v>
      </c>
      <c r="DG49" s="103"/>
      <c r="DH49" s="32">
        <f t="shared" si="558"/>
        <v>0</v>
      </c>
      <c r="DI49" s="103"/>
      <c r="DJ49" s="32">
        <f t="shared" si="559"/>
        <v>0</v>
      </c>
      <c r="DK49" s="97">
        <f t="shared" si="156"/>
        <v>0</v>
      </c>
      <c r="DL49" s="97">
        <f t="shared" si="156"/>
        <v>0</v>
      </c>
      <c r="DM49" s="103"/>
      <c r="DN49" s="32">
        <f t="shared" si="560"/>
        <v>0</v>
      </c>
      <c r="DO49" s="103"/>
      <c r="DP49" s="32">
        <f t="shared" si="561"/>
        <v>0</v>
      </c>
      <c r="DQ49" s="103"/>
      <c r="DR49" s="32">
        <f t="shared" si="562"/>
        <v>0</v>
      </c>
      <c r="DS49" s="97">
        <f t="shared" si="160"/>
        <v>0</v>
      </c>
      <c r="DT49" s="97">
        <f t="shared" si="160"/>
        <v>0</v>
      </c>
      <c r="DU49" s="102"/>
      <c r="DV49" s="32">
        <f t="shared" si="563"/>
        <v>0</v>
      </c>
      <c r="DW49" s="102"/>
      <c r="DX49" s="32">
        <f t="shared" si="564"/>
        <v>0</v>
      </c>
      <c r="DY49" s="102"/>
      <c r="DZ49" s="32">
        <f t="shared" si="565"/>
        <v>0</v>
      </c>
      <c r="EA49" s="97">
        <f t="shared" si="164"/>
        <v>0</v>
      </c>
      <c r="EB49" s="97">
        <f t="shared" si="164"/>
        <v>0</v>
      </c>
      <c r="EC49" s="101"/>
      <c r="ED49" s="32">
        <f t="shared" si="566"/>
        <v>0</v>
      </c>
      <c r="EE49" s="101"/>
      <c r="EF49" s="32">
        <f t="shared" si="567"/>
        <v>0</v>
      </c>
      <c r="EG49" s="101"/>
      <c r="EH49" s="32">
        <f t="shared" si="568"/>
        <v>0</v>
      </c>
      <c r="EI49" s="97">
        <f t="shared" si="168"/>
        <v>0</v>
      </c>
      <c r="EJ49" s="97">
        <f t="shared" si="168"/>
        <v>0</v>
      </c>
      <c r="EK49" s="102"/>
      <c r="EL49" s="32">
        <f t="shared" si="569"/>
        <v>0</v>
      </c>
      <c r="EM49" s="102">
        <v>1</v>
      </c>
      <c r="EN49" s="32">
        <f t="shared" si="570"/>
        <v>3.8424999999999998</v>
      </c>
      <c r="EO49" s="102"/>
      <c r="EP49" s="32">
        <f t="shared" si="571"/>
        <v>0</v>
      </c>
      <c r="EQ49" s="97">
        <f t="shared" si="172"/>
        <v>1</v>
      </c>
      <c r="ER49" s="97">
        <f t="shared" si="172"/>
        <v>3.8424999999999998</v>
      </c>
      <c r="ES49" s="103"/>
      <c r="ET49" s="32">
        <f t="shared" si="572"/>
        <v>0</v>
      </c>
      <c r="EU49" s="102"/>
      <c r="EV49" s="32">
        <f t="shared" si="573"/>
        <v>0</v>
      </c>
      <c r="EW49" s="103"/>
      <c r="EX49" s="32">
        <f t="shared" si="574"/>
        <v>0</v>
      </c>
      <c r="EY49" s="97">
        <f t="shared" si="176"/>
        <v>0</v>
      </c>
      <c r="EZ49" s="97">
        <f t="shared" si="176"/>
        <v>0</v>
      </c>
      <c r="FA49" s="103"/>
      <c r="FB49" s="32">
        <f t="shared" si="575"/>
        <v>0</v>
      </c>
      <c r="FC49" s="103"/>
      <c r="FD49" s="32">
        <f t="shared" si="576"/>
        <v>0</v>
      </c>
      <c r="FE49" s="102"/>
      <c r="FF49" s="32">
        <f t="shared" si="577"/>
        <v>0</v>
      </c>
      <c r="FG49" s="97">
        <f t="shared" si="180"/>
        <v>0</v>
      </c>
      <c r="FH49" s="97">
        <f t="shared" si="180"/>
        <v>0</v>
      </c>
      <c r="FI49" s="103">
        <v>1</v>
      </c>
      <c r="FJ49" s="32">
        <f t="shared" si="578"/>
        <v>3.8424999999999998</v>
      </c>
      <c r="FK49" s="103"/>
      <c r="FL49" s="32">
        <f t="shared" si="579"/>
        <v>0</v>
      </c>
      <c r="FM49" s="103"/>
      <c r="FN49" s="32">
        <f t="shared" si="580"/>
        <v>0</v>
      </c>
      <c r="FO49" s="97">
        <f t="shared" si="184"/>
        <v>1</v>
      </c>
      <c r="FP49" s="97">
        <f t="shared" si="184"/>
        <v>3.8424999999999998</v>
      </c>
      <c r="FQ49" s="172"/>
      <c r="FR49" s="32">
        <f t="shared" si="581"/>
        <v>0</v>
      </c>
      <c r="FS49" s="172"/>
      <c r="FT49" s="32">
        <f t="shared" si="582"/>
        <v>0</v>
      </c>
      <c r="FU49" s="172"/>
      <c r="FV49" s="32">
        <f t="shared" si="583"/>
        <v>0</v>
      </c>
      <c r="FW49" s="97">
        <f t="shared" si="188"/>
        <v>0</v>
      </c>
      <c r="FX49" s="97">
        <f t="shared" si="188"/>
        <v>0</v>
      </c>
      <c r="FY49" s="103"/>
      <c r="FZ49" s="32">
        <f t="shared" si="584"/>
        <v>0</v>
      </c>
      <c r="GA49" s="103"/>
      <c r="GB49" s="32">
        <f t="shared" si="585"/>
        <v>0</v>
      </c>
      <c r="GC49" s="103"/>
      <c r="GD49" s="32">
        <f t="shared" si="586"/>
        <v>0</v>
      </c>
      <c r="GE49" s="97">
        <f t="shared" si="192"/>
        <v>0</v>
      </c>
      <c r="GF49" s="97">
        <f t="shared" si="192"/>
        <v>0</v>
      </c>
      <c r="GG49" s="102"/>
      <c r="GH49" s="32">
        <f t="shared" si="613"/>
        <v>0</v>
      </c>
      <c r="GI49" s="102"/>
      <c r="GJ49" s="32">
        <f t="shared" si="588"/>
        <v>0</v>
      </c>
      <c r="GK49" s="102"/>
      <c r="GL49" s="32">
        <f t="shared" si="589"/>
        <v>0</v>
      </c>
      <c r="GM49" s="97">
        <f t="shared" si="196"/>
        <v>0</v>
      </c>
      <c r="GN49" s="97">
        <f t="shared" si="196"/>
        <v>0</v>
      </c>
      <c r="GO49" s="101">
        <v>1</v>
      </c>
      <c r="GP49" s="32">
        <f t="shared" si="590"/>
        <v>3.8424999999999998</v>
      </c>
      <c r="GQ49" s="101"/>
      <c r="GR49" s="32">
        <f t="shared" si="591"/>
        <v>0</v>
      </c>
      <c r="GS49" s="101"/>
      <c r="GT49" s="32">
        <f t="shared" si="592"/>
        <v>0</v>
      </c>
      <c r="GU49" s="97">
        <f t="shared" si="200"/>
        <v>1</v>
      </c>
      <c r="GV49" s="97">
        <f t="shared" si="200"/>
        <v>3.8424999999999998</v>
      </c>
      <c r="GW49" s="102"/>
      <c r="GX49" s="32">
        <f t="shared" si="593"/>
        <v>0</v>
      </c>
      <c r="GY49" s="102"/>
      <c r="GZ49" s="32">
        <f t="shared" si="594"/>
        <v>0</v>
      </c>
      <c r="HA49" s="102"/>
      <c r="HB49" s="32">
        <f t="shared" si="595"/>
        <v>0</v>
      </c>
      <c r="HC49" s="97">
        <f t="shared" si="204"/>
        <v>0</v>
      </c>
      <c r="HD49" s="97">
        <f t="shared" si="204"/>
        <v>0</v>
      </c>
      <c r="HE49" s="102"/>
      <c r="HF49" s="32">
        <f t="shared" si="596"/>
        <v>0</v>
      </c>
      <c r="HG49" s="102"/>
      <c r="HH49" s="32">
        <f t="shared" si="597"/>
        <v>0</v>
      </c>
      <c r="HI49" s="102"/>
      <c r="HJ49" s="32">
        <f t="shared" si="598"/>
        <v>0</v>
      </c>
      <c r="HK49" s="97">
        <f t="shared" si="208"/>
        <v>0</v>
      </c>
      <c r="HL49" s="97">
        <f t="shared" si="208"/>
        <v>0</v>
      </c>
      <c r="HM49" s="102"/>
      <c r="HN49" s="32">
        <f t="shared" si="599"/>
        <v>0</v>
      </c>
      <c r="HO49" s="102"/>
      <c r="HP49" s="32">
        <f t="shared" si="600"/>
        <v>0</v>
      </c>
      <c r="HQ49" s="102"/>
      <c r="HR49" s="32">
        <f t="shared" si="601"/>
        <v>0</v>
      </c>
      <c r="HS49" s="97">
        <f t="shared" si="212"/>
        <v>0</v>
      </c>
      <c r="HT49" s="97">
        <f t="shared" si="212"/>
        <v>0</v>
      </c>
      <c r="HU49" s="174"/>
      <c r="HV49" s="32">
        <f t="shared" si="602"/>
        <v>0</v>
      </c>
      <c r="HW49" s="174"/>
      <c r="HX49" s="32">
        <f t="shared" si="603"/>
        <v>0</v>
      </c>
      <c r="HY49" s="174"/>
      <c r="HZ49" s="32">
        <f t="shared" si="604"/>
        <v>0</v>
      </c>
      <c r="IA49" s="97">
        <f t="shared" si="216"/>
        <v>0</v>
      </c>
      <c r="IB49" s="97">
        <f t="shared" si="216"/>
        <v>0</v>
      </c>
      <c r="IC49" s="102"/>
      <c r="ID49" s="32">
        <f t="shared" si="605"/>
        <v>0</v>
      </c>
      <c r="IE49" s="102"/>
      <c r="IF49" s="32">
        <f t="shared" si="606"/>
        <v>0</v>
      </c>
      <c r="IG49" s="102"/>
      <c r="IH49" s="32">
        <f t="shared" si="607"/>
        <v>0</v>
      </c>
      <c r="II49" s="97">
        <f t="shared" si="220"/>
        <v>0</v>
      </c>
      <c r="IJ49" s="97">
        <f t="shared" si="220"/>
        <v>0</v>
      </c>
      <c r="IK49" s="105"/>
      <c r="IL49" s="32">
        <f t="shared" si="608"/>
        <v>0</v>
      </c>
      <c r="IM49" s="105"/>
      <c r="IN49" s="32">
        <f t="shared" si="609"/>
        <v>0</v>
      </c>
      <c r="IO49" s="105"/>
      <c r="IP49" s="32">
        <f t="shared" si="610"/>
        <v>0</v>
      </c>
      <c r="IQ49" s="97">
        <f t="shared" si="224"/>
        <v>0</v>
      </c>
      <c r="IR49" s="97">
        <f t="shared" si="224"/>
        <v>0</v>
      </c>
      <c r="IS49" s="100">
        <f t="shared" si="225"/>
        <v>2</v>
      </c>
      <c r="IT49" s="100">
        <f t="shared" si="225"/>
        <v>7.6849999999999996</v>
      </c>
      <c r="IU49" s="100">
        <f t="shared" si="225"/>
        <v>1</v>
      </c>
      <c r="IV49" s="100">
        <f t="shared" si="225"/>
        <v>3.8424999999999998</v>
      </c>
      <c r="IW49" s="100">
        <f t="shared" si="225"/>
        <v>0</v>
      </c>
      <c r="IX49" s="100">
        <f t="shared" si="225"/>
        <v>0</v>
      </c>
      <c r="IY49" s="100">
        <f t="shared" si="225"/>
        <v>3</v>
      </c>
      <c r="IZ49" s="100">
        <f t="shared" ref="IZ49:IZ72" si="614">L49+T49+AB49+AJ49+AR49+AZ49+BH49+BP49+BX49+CF49+CN49+CV49+DD49+DL49+DT49+EB49+EJ49+ER49+EZ49+FH49+FP49+FX49+GF49+GN49+GV49+HD49+HL49+HT49+IB49+IJ49+IR49</f>
        <v>11.5275</v>
      </c>
    </row>
    <row r="50" spans="1:260" s="184" customFormat="1" ht="21" customHeight="1" x14ac:dyDescent="0.3">
      <c r="A50" s="132"/>
      <c r="B50" s="133" t="s">
        <v>100</v>
      </c>
      <c r="C50" s="132"/>
      <c r="D50" s="134"/>
      <c r="E50" s="167">
        <f>SUM(E43:E49)</f>
        <v>0</v>
      </c>
      <c r="F50" s="167">
        <f t="shared" ref="F50:BQ50" si="615">SUM(F43:F49)</f>
        <v>0</v>
      </c>
      <c r="G50" s="167">
        <f t="shared" si="615"/>
        <v>0</v>
      </c>
      <c r="H50" s="167">
        <f t="shared" si="615"/>
        <v>0</v>
      </c>
      <c r="I50" s="167">
        <f t="shared" si="615"/>
        <v>0</v>
      </c>
      <c r="J50" s="167">
        <f t="shared" si="615"/>
        <v>0</v>
      </c>
      <c r="K50" s="167">
        <f t="shared" si="615"/>
        <v>0</v>
      </c>
      <c r="L50" s="167">
        <f t="shared" si="615"/>
        <v>0</v>
      </c>
      <c r="M50" s="167">
        <f t="shared" si="615"/>
        <v>1</v>
      </c>
      <c r="N50" s="167">
        <f t="shared" si="615"/>
        <v>0.75</v>
      </c>
      <c r="O50" s="167">
        <f t="shared" si="615"/>
        <v>0</v>
      </c>
      <c r="P50" s="167">
        <f t="shared" si="615"/>
        <v>0</v>
      </c>
      <c r="Q50" s="167">
        <f t="shared" si="615"/>
        <v>0</v>
      </c>
      <c r="R50" s="167">
        <f t="shared" si="615"/>
        <v>0</v>
      </c>
      <c r="S50" s="167">
        <f t="shared" si="615"/>
        <v>1</v>
      </c>
      <c r="T50" s="167">
        <f t="shared" si="615"/>
        <v>0.75</v>
      </c>
      <c r="U50" s="167">
        <f t="shared" si="615"/>
        <v>0</v>
      </c>
      <c r="V50" s="167">
        <f t="shared" si="615"/>
        <v>0</v>
      </c>
      <c r="W50" s="167">
        <f t="shared" si="615"/>
        <v>0</v>
      </c>
      <c r="X50" s="167">
        <f t="shared" si="615"/>
        <v>0</v>
      </c>
      <c r="Y50" s="167">
        <f t="shared" si="615"/>
        <v>0</v>
      </c>
      <c r="Z50" s="167">
        <f t="shared" si="615"/>
        <v>0</v>
      </c>
      <c r="AA50" s="167">
        <f t="shared" si="615"/>
        <v>0</v>
      </c>
      <c r="AB50" s="167">
        <f t="shared" si="615"/>
        <v>0</v>
      </c>
      <c r="AC50" s="167">
        <f t="shared" si="615"/>
        <v>0</v>
      </c>
      <c r="AD50" s="167">
        <f t="shared" si="615"/>
        <v>0</v>
      </c>
      <c r="AE50" s="167">
        <f t="shared" si="615"/>
        <v>0</v>
      </c>
      <c r="AF50" s="167">
        <f t="shared" si="615"/>
        <v>0</v>
      </c>
      <c r="AG50" s="167">
        <f t="shared" si="615"/>
        <v>0</v>
      </c>
      <c r="AH50" s="167">
        <f t="shared" si="615"/>
        <v>0</v>
      </c>
      <c r="AI50" s="167">
        <f t="shared" si="615"/>
        <v>0</v>
      </c>
      <c r="AJ50" s="167">
        <f t="shared" si="615"/>
        <v>0</v>
      </c>
      <c r="AK50" s="167">
        <f t="shared" si="615"/>
        <v>0</v>
      </c>
      <c r="AL50" s="167">
        <f t="shared" si="615"/>
        <v>0</v>
      </c>
      <c r="AM50" s="167">
        <f t="shared" si="615"/>
        <v>0</v>
      </c>
      <c r="AN50" s="167">
        <f t="shared" si="615"/>
        <v>0</v>
      </c>
      <c r="AO50" s="167">
        <f t="shared" si="615"/>
        <v>0</v>
      </c>
      <c r="AP50" s="167">
        <f t="shared" si="615"/>
        <v>0</v>
      </c>
      <c r="AQ50" s="167">
        <f t="shared" si="615"/>
        <v>0</v>
      </c>
      <c r="AR50" s="167">
        <f t="shared" si="615"/>
        <v>0</v>
      </c>
      <c r="AS50" s="167">
        <f t="shared" si="615"/>
        <v>0</v>
      </c>
      <c r="AT50" s="167">
        <f t="shared" si="615"/>
        <v>0</v>
      </c>
      <c r="AU50" s="167">
        <f t="shared" si="615"/>
        <v>1</v>
      </c>
      <c r="AV50" s="167">
        <f t="shared" si="615"/>
        <v>0.36875000000000002</v>
      </c>
      <c r="AW50" s="167">
        <f t="shared" si="615"/>
        <v>0</v>
      </c>
      <c r="AX50" s="167">
        <f t="shared" si="615"/>
        <v>0</v>
      </c>
      <c r="AY50" s="167">
        <f t="shared" si="615"/>
        <v>1</v>
      </c>
      <c r="AZ50" s="167">
        <f t="shared" si="615"/>
        <v>0.36875000000000002</v>
      </c>
      <c r="BA50" s="167">
        <f t="shared" si="615"/>
        <v>1</v>
      </c>
      <c r="BB50" s="167">
        <f t="shared" si="615"/>
        <v>0.85</v>
      </c>
      <c r="BC50" s="167">
        <f t="shared" si="615"/>
        <v>0</v>
      </c>
      <c r="BD50" s="167">
        <f t="shared" si="615"/>
        <v>0</v>
      </c>
      <c r="BE50" s="167">
        <f t="shared" si="615"/>
        <v>0</v>
      </c>
      <c r="BF50" s="167">
        <f t="shared" si="615"/>
        <v>0</v>
      </c>
      <c r="BG50" s="167">
        <f t="shared" si="615"/>
        <v>1</v>
      </c>
      <c r="BH50" s="167">
        <f t="shared" si="615"/>
        <v>0.85</v>
      </c>
      <c r="BI50" s="167">
        <f t="shared" si="615"/>
        <v>1</v>
      </c>
      <c r="BJ50" s="167">
        <f t="shared" si="615"/>
        <v>0.36875000000000002</v>
      </c>
      <c r="BK50" s="167">
        <f t="shared" si="615"/>
        <v>0</v>
      </c>
      <c r="BL50" s="167">
        <f t="shared" si="615"/>
        <v>0</v>
      </c>
      <c r="BM50" s="167">
        <f t="shared" si="615"/>
        <v>0</v>
      </c>
      <c r="BN50" s="167">
        <f t="shared" si="615"/>
        <v>0</v>
      </c>
      <c r="BO50" s="167">
        <f t="shared" si="615"/>
        <v>1</v>
      </c>
      <c r="BP50" s="167">
        <f t="shared" si="615"/>
        <v>0.36875000000000002</v>
      </c>
      <c r="BQ50" s="167">
        <f t="shared" si="615"/>
        <v>1</v>
      </c>
      <c r="BR50" s="167">
        <f t="shared" ref="BR50:EC50" si="616">SUM(BR43:BR49)</f>
        <v>0.85</v>
      </c>
      <c r="BS50" s="167">
        <f t="shared" si="616"/>
        <v>0</v>
      </c>
      <c r="BT50" s="167">
        <f t="shared" si="616"/>
        <v>0</v>
      </c>
      <c r="BU50" s="167">
        <f t="shared" si="616"/>
        <v>0</v>
      </c>
      <c r="BV50" s="167">
        <f t="shared" si="616"/>
        <v>0</v>
      </c>
      <c r="BW50" s="167">
        <f t="shared" si="616"/>
        <v>1</v>
      </c>
      <c r="BX50" s="167">
        <f t="shared" si="616"/>
        <v>0.85</v>
      </c>
      <c r="BY50" s="167">
        <f t="shared" si="616"/>
        <v>0</v>
      </c>
      <c r="BZ50" s="167">
        <f t="shared" si="616"/>
        <v>0</v>
      </c>
      <c r="CA50" s="167">
        <f t="shared" si="616"/>
        <v>2</v>
      </c>
      <c r="CB50" s="167">
        <f t="shared" si="616"/>
        <v>1.5</v>
      </c>
      <c r="CC50" s="167">
        <f t="shared" si="616"/>
        <v>0</v>
      </c>
      <c r="CD50" s="167">
        <f t="shared" si="616"/>
        <v>0</v>
      </c>
      <c r="CE50" s="167">
        <f t="shared" si="616"/>
        <v>2</v>
      </c>
      <c r="CF50" s="167">
        <f t="shared" si="616"/>
        <v>1.5</v>
      </c>
      <c r="CG50" s="167">
        <f t="shared" si="616"/>
        <v>1</v>
      </c>
      <c r="CH50" s="167">
        <f t="shared" si="616"/>
        <v>0.85</v>
      </c>
      <c r="CI50" s="167">
        <f t="shared" si="616"/>
        <v>2</v>
      </c>
      <c r="CJ50" s="167">
        <f t="shared" si="616"/>
        <v>1.1187499999999999</v>
      </c>
      <c r="CK50" s="167">
        <f t="shared" si="616"/>
        <v>0</v>
      </c>
      <c r="CL50" s="167">
        <f t="shared" si="616"/>
        <v>0</v>
      </c>
      <c r="CM50" s="167">
        <f t="shared" si="616"/>
        <v>3</v>
      </c>
      <c r="CN50" s="167">
        <f t="shared" si="616"/>
        <v>1.96875</v>
      </c>
      <c r="CO50" s="167">
        <f t="shared" si="616"/>
        <v>1</v>
      </c>
      <c r="CP50" s="167">
        <f t="shared" si="616"/>
        <v>0.75</v>
      </c>
      <c r="CQ50" s="167">
        <f t="shared" si="616"/>
        <v>1</v>
      </c>
      <c r="CR50" s="167">
        <f t="shared" si="616"/>
        <v>0.75</v>
      </c>
      <c r="CS50" s="167">
        <f t="shared" si="616"/>
        <v>0</v>
      </c>
      <c r="CT50" s="167">
        <f t="shared" si="616"/>
        <v>0</v>
      </c>
      <c r="CU50" s="167">
        <f t="shared" si="616"/>
        <v>2</v>
      </c>
      <c r="CV50" s="167">
        <f t="shared" si="616"/>
        <v>1.5</v>
      </c>
      <c r="CW50" s="167">
        <f t="shared" si="616"/>
        <v>0</v>
      </c>
      <c r="CX50" s="167">
        <f t="shared" si="616"/>
        <v>0</v>
      </c>
      <c r="CY50" s="167">
        <f t="shared" si="616"/>
        <v>1</v>
      </c>
      <c r="CZ50" s="167">
        <f t="shared" si="616"/>
        <v>0.75</v>
      </c>
      <c r="DA50" s="167">
        <f t="shared" si="616"/>
        <v>0</v>
      </c>
      <c r="DB50" s="167">
        <f t="shared" si="616"/>
        <v>0</v>
      </c>
      <c r="DC50" s="167">
        <f t="shared" si="616"/>
        <v>1</v>
      </c>
      <c r="DD50" s="167">
        <f t="shared" si="616"/>
        <v>0.75</v>
      </c>
      <c r="DE50" s="167">
        <f t="shared" si="616"/>
        <v>0</v>
      </c>
      <c r="DF50" s="167">
        <f t="shared" si="616"/>
        <v>0</v>
      </c>
      <c r="DG50" s="167">
        <f t="shared" si="616"/>
        <v>0</v>
      </c>
      <c r="DH50" s="167">
        <f t="shared" si="616"/>
        <v>0</v>
      </c>
      <c r="DI50" s="167">
        <f t="shared" si="616"/>
        <v>0</v>
      </c>
      <c r="DJ50" s="167">
        <f t="shared" si="616"/>
        <v>0</v>
      </c>
      <c r="DK50" s="167">
        <f t="shared" si="616"/>
        <v>0</v>
      </c>
      <c r="DL50" s="167">
        <f t="shared" si="616"/>
        <v>0</v>
      </c>
      <c r="DM50" s="167">
        <f t="shared" si="616"/>
        <v>0</v>
      </c>
      <c r="DN50" s="167">
        <f t="shared" si="616"/>
        <v>0</v>
      </c>
      <c r="DO50" s="167">
        <f t="shared" si="616"/>
        <v>0</v>
      </c>
      <c r="DP50" s="167">
        <f t="shared" si="616"/>
        <v>0</v>
      </c>
      <c r="DQ50" s="167">
        <f t="shared" si="616"/>
        <v>0</v>
      </c>
      <c r="DR50" s="167">
        <f t="shared" si="616"/>
        <v>0</v>
      </c>
      <c r="DS50" s="167">
        <f t="shared" si="616"/>
        <v>0</v>
      </c>
      <c r="DT50" s="167">
        <f t="shared" si="616"/>
        <v>0</v>
      </c>
      <c r="DU50" s="167">
        <f t="shared" si="616"/>
        <v>0</v>
      </c>
      <c r="DV50" s="167">
        <f t="shared" si="616"/>
        <v>0</v>
      </c>
      <c r="DW50" s="167">
        <f t="shared" si="616"/>
        <v>1</v>
      </c>
      <c r="DX50" s="167">
        <f t="shared" si="616"/>
        <v>0.85</v>
      </c>
      <c r="DY50" s="167">
        <f t="shared" si="616"/>
        <v>2</v>
      </c>
      <c r="DZ50" s="167">
        <f t="shared" si="616"/>
        <v>3.1924999999999999</v>
      </c>
      <c r="EA50" s="167">
        <f t="shared" si="616"/>
        <v>3</v>
      </c>
      <c r="EB50" s="167">
        <f t="shared" si="616"/>
        <v>4.0425000000000004</v>
      </c>
      <c r="EC50" s="167">
        <f t="shared" si="616"/>
        <v>0</v>
      </c>
      <c r="ED50" s="167">
        <f t="shared" ref="ED50:GO50" si="617">SUM(ED43:ED49)</f>
        <v>0</v>
      </c>
      <c r="EE50" s="167">
        <f t="shared" si="617"/>
        <v>3</v>
      </c>
      <c r="EF50" s="167">
        <f t="shared" si="617"/>
        <v>4.0425000000000004</v>
      </c>
      <c r="EG50" s="167">
        <f t="shared" si="617"/>
        <v>0</v>
      </c>
      <c r="EH50" s="167">
        <f t="shared" si="617"/>
        <v>0</v>
      </c>
      <c r="EI50" s="167">
        <f t="shared" si="617"/>
        <v>3</v>
      </c>
      <c r="EJ50" s="167">
        <f t="shared" si="617"/>
        <v>4.0425000000000004</v>
      </c>
      <c r="EK50" s="167">
        <f t="shared" si="617"/>
        <v>0</v>
      </c>
      <c r="EL50" s="167">
        <f t="shared" si="617"/>
        <v>0</v>
      </c>
      <c r="EM50" s="167">
        <f t="shared" si="617"/>
        <v>4</v>
      </c>
      <c r="EN50" s="167">
        <f t="shared" si="617"/>
        <v>7.1849999999999996</v>
      </c>
      <c r="EO50" s="167">
        <f t="shared" si="617"/>
        <v>0</v>
      </c>
      <c r="EP50" s="167">
        <f t="shared" si="617"/>
        <v>0</v>
      </c>
      <c r="EQ50" s="167">
        <f t="shared" si="617"/>
        <v>4</v>
      </c>
      <c r="ER50" s="167">
        <f t="shared" si="617"/>
        <v>7.1849999999999996</v>
      </c>
      <c r="ES50" s="167">
        <f t="shared" si="617"/>
        <v>0</v>
      </c>
      <c r="ET50" s="167">
        <f t="shared" si="617"/>
        <v>0</v>
      </c>
      <c r="EU50" s="167">
        <f t="shared" si="617"/>
        <v>0</v>
      </c>
      <c r="EV50" s="167">
        <f t="shared" si="617"/>
        <v>0</v>
      </c>
      <c r="EW50" s="167">
        <f t="shared" si="617"/>
        <v>0</v>
      </c>
      <c r="EX50" s="167">
        <f t="shared" si="617"/>
        <v>0</v>
      </c>
      <c r="EY50" s="167">
        <f t="shared" si="617"/>
        <v>0</v>
      </c>
      <c r="EZ50" s="167">
        <f t="shared" si="617"/>
        <v>0</v>
      </c>
      <c r="FA50" s="167">
        <f t="shared" si="617"/>
        <v>0</v>
      </c>
      <c r="FB50" s="167">
        <f t="shared" si="617"/>
        <v>0</v>
      </c>
      <c r="FC50" s="167">
        <f t="shared" si="617"/>
        <v>0</v>
      </c>
      <c r="FD50" s="167">
        <f t="shared" si="617"/>
        <v>0</v>
      </c>
      <c r="FE50" s="167">
        <f t="shared" si="617"/>
        <v>0</v>
      </c>
      <c r="FF50" s="167">
        <f t="shared" si="617"/>
        <v>0</v>
      </c>
      <c r="FG50" s="167">
        <f t="shared" si="617"/>
        <v>0</v>
      </c>
      <c r="FH50" s="167">
        <f t="shared" si="617"/>
        <v>0</v>
      </c>
      <c r="FI50" s="167">
        <f t="shared" si="617"/>
        <v>2</v>
      </c>
      <c r="FJ50" s="167">
        <f t="shared" si="617"/>
        <v>6.2850000000000001</v>
      </c>
      <c r="FK50" s="167">
        <f t="shared" si="617"/>
        <v>1</v>
      </c>
      <c r="FL50" s="167">
        <f t="shared" si="617"/>
        <v>0.75</v>
      </c>
      <c r="FM50" s="167">
        <f t="shared" si="617"/>
        <v>0</v>
      </c>
      <c r="FN50" s="167">
        <f t="shared" si="617"/>
        <v>0</v>
      </c>
      <c r="FO50" s="167">
        <f t="shared" si="617"/>
        <v>3</v>
      </c>
      <c r="FP50" s="167">
        <f t="shared" si="617"/>
        <v>7.0350000000000001</v>
      </c>
      <c r="FQ50" s="167">
        <f t="shared" si="617"/>
        <v>2</v>
      </c>
      <c r="FR50" s="167">
        <f t="shared" si="617"/>
        <v>1.5</v>
      </c>
      <c r="FS50" s="167">
        <f t="shared" si="617"/>
        <v>2</v>
      </c>
      <c r="FT50" s="167">
        <f t="shared" si="617"/>
        <v>2.4525000000000001</v>
      </c>
      <c r="FU50" s="167">
        <f t="shared" si="617"/>
        <v>1</v>
      </c>
      <c r="FV50" s="167">
        <f t="shared" si="617"/>
        <v>1.6025</v>
      </c>
      <c r="FW50" s="167">
        <f t="shared" si="617"/>
        <v>5</v>
      </c>
      <c r="FX50" s="167">
        <f t="shared" si="617"/>
        <v>5.5549999999999997</v>
      </c>
      <c r="FY50" s="167">
        <f t="shared" si="617"/>
        <v>0</v>
      </c>
      <c r="FZ50" s="167">
        <f t="shared" si="617"/>
        <v>0</v>
      </c>
      <c r="GA50" s="167">
        <f t="shared" si="617"/>
        <v>4</v>
      </c>
      <c r="GB50" s="167">
        <f t="shared" si="617"/>
        <v>3.4712499999999999</v>
      </c>
      <c r="GC50" s="167">
        <f t="shared" si="617"/>
        <v>0</v>
      </c>
      <c r="GD50" s="167">
        <f t="shared" si="617"/>
        <v>0</v>
      </c>
      <c r="GE50" s="167">
        <f t="shared" si="617"/>
        <v>4</v>
      </c>
      <c r="GF50" s="167">
        <f t="shared" si="617"/>
        <v>3.4712499999999999</v>
      </c>
      <c r="GG50" s="167">
        <f t="shared" si="617"/>
        <v>2</v>
      </c>
      <c r="GH50" s="167">
        <f t="shared" si="617"/>
        <v>1.5</v>
      </c>
      <c r="GI50" s="167">
        <f t="shared" si="617"/>
        <v>1</v>
      </c>
      <c r="GJ50" s="167">
        <f t="shared" si="617"/>
        <v>0.75</v>
      </c>
      <c r="GK50" s="167">
        <f t="shared" si="617"/>
        <v>1</v>
      </c>
      <c r="GL50" s="167">
        <f t="shared" si="617"/>
        <v>0.75</v>
      </c>
      <c r="GM50" s="167">
        <f t="shared" si="617"/>
        <v>4</v>
      </c>
      <c r="GN50" s="167">
        <f t="shared" si="617"/>
        <v>3</v>
      </c>
      <c r="GO50" s="167">
        <f t="shared" si="617"/>
        <v>2</v>
      </c>
      <c r="GP50" s="167">
        <f t="shared" ref="GP50:IZ50" si="618">SUM(GP43:GP49)</f>
        <v>6.2850000000000001</v>
      </c>
      <c r="GQ50" s="167">
        <f t="shared" si="618"/>
        <v>1</v>
      </c>
      <c r="GR50" s="167">
        <f t="shared" si="618"/>
        <v>0.75</v>
      </c>
      <c r="GS50" s="167">
        <f t="shared" si="618"/>
        <v>0</v>
      </c>
      <c r="GT50" s="167">
        <f t="shared" si="618"/>
        <v>0</v>
      </c>
      <c r="GU50" s="167">
        <f t="shared" si="618"/>
        <v>3</v>
      </c>
      <c r="GV50" s="167">
        <f t="shared" si="618"/>
        <v>7.0350000000000001</v>
      </c>
      <c r="GW50" s="167">
        <f t="shared" si="618"/>
        <v>1</v>
      </c>
      <c r="GX50" s="167">
        <f t="shared" si="618"/>
        <v>0.75</v>
      </c>
      <c r="GY50" s="167">
        <f t="shared" si="618"/>
        <v>1</v>
      </c>
      <c r="GZ50" s="167">
        <f t="shared" si="618"/>
        <v>0.75</v>
      </c>
      <c r="HA50" s="167">
        <f t="shared" si="618"/>
        <v>0</v>
      </c>
      <c r="HB50" s="167">
        <f t="shared" si="618"/>
        <v>0</v>
      </c>
      <c r="HC50" s="167">
        <f t="shared" si="618"/>
        <v>2</v>
      </c>
      <c r="HD50" s="167">
        <f t="shared" si="618"/>
        <v>1.5</v>
      </c>
      <c r="HE50" s="167">
        <f t="shared" si="618"/>
        <v>1</v>
      </c>
      <c r="HF50" s="167">
        <f t="shared" si="618"/>
        <v>0.75</v>
      </c>
      <c r="HG50" s="167">
        <f t="shared" si="618"/>
        <v>1</v>
      </c>
      <c r="HH50" s="167">
        <f t="shared" si="618"/>
        <v>0.36875000000000002</v>
      </c>
      <c r="HI50" s="167">
        <f t="shared" si="618"/>
        <v>0</v>
      </c>
      <c r="HJ50" s="167">
        <f t="shared" si="618"/>
        <v>0</v>
      </c>
      <c r="HK50" s="167">
        <f t="shared" si="618"/>
        <v>2</v>
      </c>
      <c r="HL50" s="167">
        <f t="shared" si="618"/>
        <v>1.1187499999999999</v>
      </c>
      <c r="HM50" s="167">
        <f t="shared" si="618"/>
        <v>0</v>
      </c>
      <c r="HN50" s="167">
        <f t="shared" si="618"/>
        <v>0</v>
      </c>
      <c r="HO50" s="167">
        <f t="shared" si="618"/>
        <v>1</v>
      </c>
      <c r="HP50" s="167">
        <f t="shared" si="618"/>
        <v>1.6025</v>
      </c>
      <c r="HQ50" s="167">
        <f t="shared" si="618"/>
        <v>0</v>
      </c>
      <c r="HR50" s="167">
        <f t="shared" si="618"/>
        <v>0</v>
      </c>
      <c r="HS50" s="167">
        <f t="shared" si="618"/>
        <v>1</v>
      </c>
      <c r="HT50" s="167">
        <f t="shared" si="618"/>
        <v>1.6025</v>
      </c>
      <c r="HU50" s="167">
        <f t="shared" si="618"/>
        <v>2</v>
      </c>
      <c r="HV50" s="167">
        <f t="shared" si="618"/>
        <v>2.3525</v>
      </c>
      <c r="HW50" s="167">
        <f t="shared" si="618"/>
        <v>1</v>
      </c>
      <c r="HX50" s="167">
        <f t="shared" si="618"/>
        <v>1.6025</v>
      </c>
      <c r="HY50" s="167">
        <f t="shared" si="618"/>
        <v>0</v>
      </c>
      <c r="HZ50" s="167">
        <f t="shared" si="618"/>
        <v>0</v>
      </c>
      <c r="IA50" s="167">
        <f t="shared" si="618"/>
        <v>3</v>
      </c>
      <c r="IB50" s="167">
        <f t="shared" si="618"/>
        <v>3.9550000000000001</v>
      </c>
      <c r="IC50" s="167">
        <f t="shared" si="618"/>
        <v>0</v>
      </c>
      <c r="ID50" s="167">
        <f t="shared" si="618"/>
        <v>0</v>
      </c>
      <c r="IE50" s="167">
        <f t="shared" si="618"/>
        <v>1</v>
      </c>
      <c r="IF50" s="167">
        <f t="shared" si="618"/>
        <v>1.6025</v>
      </c>
      <c r="IG50" s="167">
        <f t="shared" si="618"/>
        <v>0</v>
      </c>
      <c r="IH50" s="167">
        <f t="shared" si="618"/>
        <v>0</v>
      </c>
      <c r="II50" s="167">
        <f t="shared" si="618"/>
        <v>1</v>
      </c>
      <c r="IJ50" s="167">
        <f t="shared" si="618"/>
        <v>1.6025</v>
      </c>
      <c r="IK50" s="167">
        <f t="shared" si="618"/>
        <v>0</v>
      </c>
      <c r="IL50" s="167">
        <f t="shared" si="618"/>
        <v>0</v>
      </c>
      <c r="IM50" s="167">
        <f t="shared" si="618"/>
        <v>0</v>
      </c>
      <c r="IN50" s="167">
        <f t="shared" si="618"/>
        <v>0</v>
      </c>
      <c r="IO50" s="167">
        <f t="shared" si="618"/>
        <v>0</v>
      </c>
      <c r="IP50" s="167">
        <f t="shared" si="618"/>
        <v>0</v>
      </c>
      <c r="IQ50" s="167">
        <f t="shared" si="618"/>
        <v>0</v>
      </c>
      <c r="IR50" s="167">
        <f t="shared" si="618"/>
        <v>0</v>
      </c>
      <c r="IS50" s="167">
        <f t="shared" si="618"/>
        <v>18</v>
      </c>
      <c r="IT50" s="167">
        <f t="shared" si="618"/>
        <v>23.841249999999999</v>
      </c>
      <c r="IU50" s="167">
        <f t="shared" si="618"/>
        <v>29</v>
      </c>
      <c r="IV50" s="167">
        <f t="shared" si="618"/>
        <v>30.664999999999999</v>
      </c>
      <c r="IW50" s="167">
        <f t="shared" si="618"/>
        <v>4</v>
      </c>
      <c r="IX50" s="167">
        <f t="shared" si="618"/>
        <v>5.5449999999999999</v>
      </c>
      <c r="IY50" s="167">
        <f t="shared" si="618"/>
        <v>51</v>
      </c>
      <c r="IZ50" s="167">
        <f t="shared" si="618"/>
        <v>60.051249999999996</v>
      </c>
    </row>
    <row r="51" spans="1:260" s="183" customFormat="1" ht="21" customHeight="1" x14ac:dyDescent="0.3">
      <c r="A51" s="125" t="s">
        <v>40</v>
      </c>
      <c r="B51" s="114" t="s">
        <v>41</v>
      </c>
      <c r="C51" s="125"/>
      <c r="D51" s="122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  <c r="GY51" s="185"/>
      <c r="GZ51" s="185"/>
      <c r="HA51" s="185"/>
      <c r="HB51" s="185"/>
      <c r="HC51" s="185"/>
      <c r="HD51" s="185"/>
      <c r="HE51" s="185"/>
      <c r="HF51" s="185"/>
      <c r="HG51" s="185"/>
      <c r="HH51" s="185"/>
      <c r="HI51" s="185"/>
      <c r="HJ51" s="185"/>
      <c r="HK51" s="185"/>
      <c r="HL51" s="185"/>
      <c r="HM51" s="185"/>
      <c r="HN51" s="185"/>
      <c r="HO51" s="185"/>
      <c r="HP51" s="185"/>
      <c r="HQ51" s="185"/>
      <c r="HR51" s="185"/>
      <c r="HS51" s="185"/>
      <c r="HT51" s="185"/>
      <c r="HU51" s="185"/>
      <c r="HV51" s="185"/>
      <c r="HW51" s="185"/>
      <c r="HX51" s="185"/>
      <c r="HY51" s="185"/>
      <c r="HZ51" s="185"/>
      <c r="IA51" s="185"/>
      <c r="IB51" s="185"/>
      <c r="IC51" s="185"/>
      <c r="ID51" s="185"/>
      <c r="IE51" s="185"/>
      <c r="IF51" s="185"/>
      <c r="IG51" s="185"/>
      <c r="IH51" s="185"/>
      <c r="II51" s="185"/>
      <c r="IJ51" s="185"/>
      <c r="IK51" s="185"/>
      <c r="IL51" s="185"/>
      <c r="IM51" s="185"/>
      <c r="IN51" s="185"/>
      <c r="IO51" s="185"/>
      <c r="IP51" s="185"/>
      <c r="IQ51" s="185"/>
      <c r="IR51" s="185"/>
      <c r="IS51" s="185"/>
      <c r="IT51" s="185"/>
      <c r="IU51" s="185"/>
      <c r="IV51" s="185"/>
      <c r="IW51" s="185"/>
      <c r="IX51" s="185"/>
      <c r="IY51" s="185"/>
      <c r="IZ51" s="185"/>
    </row>
    <row r="52" spans="1:260" ht="30" customHeight="1" x14ac:dyDescent="0.3">
      <c r="A52" s="16">
        <v>1</v>
      </c>
      <c r="B52" s="11" t="s">
        <v>42</v>
      </c>
      <c r="C52" s="27" t="s">
        <v>25</v>
      </c>
      <c r="D52" s="15">
        <v>42.2</v>
      </c>
      <c r="E52" s="101"/>
      <c r="F52" s="32">
        <f t="shared" si="102"/>
        <v>0</v>
      </c>
      <c r="G52" s="101"/>
      <c r="H52" s="32">
        <f t="shared" si="102"/>
        <v>0</v>
      </c>
      <c r="I52" s="101"/>
      <c r="J52" s="32">
        <f t="shared" ref="J52:J53" si="619">I52*$D52</f>
        <v>0</v>
      </c>
      <c r="K52" s="97">
        <f t="shared" si="104"/>
        <v>0</v>
      </c>
      <c r="L52" s="97">
        <f t="shared" si="104"/>
        <v>0</v>
      </c>
      <c r="M52" s="101"/>
      <c r="N52" s="32">
        <f t="shared" ref="N52:N53" si="620">M52*$D52</f>
        <v>0</v>
      </c>
      <c r="O52" s="101"/>
      <c r="P52" s="32">
        <f t="shared" ref="P52:P53" si="621">O52*$D52</f>
        <v>0</v>
      </c>
      <c r="Q52" s="101"/>
      <c r="R52" s="32">
        <f t="shared" ref="R52:R53" si="622">Q52*$D52</f>
        <v>0</v>
      </c>
      <c r="S52" s="97">
        <f t="shared" si="108"/>
        <v>0</v>
      </c>
      <c r="T52" s="97">
        <f t="shared" si="108"/>
        <v>0</v>
      </c>
      <c r="U52" s="101">
        <v>0</v>
      </c>
      <c r="V52" s="32">
        <f t="shared" ref="V52:V53" si="623">U52*$D52</f>
        <v>0</v>
      </c>
      <c r="W52" s="101">
        <v>0</v>
      </c>
      <c r="X52" s="32">
        <f t="shared" ref="X52:X53" si="624">W52*$D52</f>
        <v>0</v>
      </c>
      <c r="Y52" s="101">
        <v>0</v>
      </c>
      <c r="Z52" s="32">
        <f t="shared" ref="Z52:Z53" si="625">Y52*$D52</f>
        <v>0</v>
      </c>
      <c r="AA52" s="97">
        <f t="shared" si="112"/>
        <v>0</v>
      </c>
      <c r="AB52" s="97">
        <f t="shared" si="112"/>
        <v>0</v>
      </c>
      <c r="AC52" s="101">
        <v>0</v>
      </c>
      <c r="AD52" s="32">
        <f t="shared" ref="AD52:AD53" si="626">AC52*$D52</f>
        <v>0</v>
      </c>
      <c r="AE52" s="101">
        <v>0</v>
      </c>
      <c r="AF52" s="32">
        <f t="shared" ref="AF52:AF53" si="627">AE52*$D52</f>
        <v>0</v>
      </c>
      <c r="AG52" s="101">
        <v>0</v>
      </c>
      <c r="AH52" s="32">
        <f t="shared" ref="AH52:AH53" si="628">AG52*$D52</f>
        <v>0</v>
      </c>
      <c r="AI52" s="97">
        <f t="shared" si="116"/>
        <v>0</v>
      </c>
      <c r="AJ52" s="97">
        <f t="shared" si="116"/>
        <v>0</v>
      </c>
      <c r="AK52" s="102">
        <v>0</v>
      </c>
      <c r="AL52" s="32">
        <f t="shared" ref="AL52:AL53" si="629">AK52*$D52</f>
        <v>0</v>
      </c>
      <c r="AM52" s="102">
        <v>0</v>
      </c>
      <c r="AN52" s="32">
        <f t="shared" ref="AN52:AN53" si="630">AM52*$D52</f>
        <v>0</v>
      </c>
      <c r="AO52" s="102">
        <v>0</v>
      </c>
      <c r="AP52" s="32">
        <f t="shared" ref="AP52:AP53" si="631">AO52*$D52</f>
        <v>0</v>
      </c>
      <c r="AQ52" s="97">
        <f t="shared" si="120"/>
        <v>0</v>
      </c>
      <c r="AR52" s="97">
        <f t="shared" si="120"/>
        <v>0</v>
      </c>
      <c r="AS52" s="102">
        <v>0</v>
      </c>
      <c r="AT52" s="32">
        <f t="shared" ref="AT52:AT53" si="632">AS52*$D52</f>
        <v>0</v>
      </c>
      <c r="AU52" s="102">
        <v>0</v>
      </c>
      <c r="AV52" s="32">
        <f t="shared" ref="AV52:AV53" si="633">AU52*$D52</f>
        <v>0</v>
      </c>
      <c r="AW52" s="102">
        <v>0</v>
      </c>
      <c r="AX52" s="32">
        <f t="shared" ref="AX52:AX53" si="634">AW52*$D52</f>
        <v>0</v>
      </c>
      <c r="AY52" s="97">
        <f t="shared" si="124"/>
        <v>0</v>
      </c>
      <c r="AZ52" s="97">
        <f t="shared" si="124"/>
        <v>0</v>
      </c>
      <c r="BA52" s="102">
        <v>0</v>
      </c>
      <c r="BB52" s="32">
        <f t="shared" ref="BB52:BB53" si="635">BA52*$D52</f>
        <v>0</v>
      </c>
      <c r="BC52" s="102"/>
      <c r="BD52" s="32">
        <f t="shared" ref="BD52:BD53" si="636">BC52*$D52</f>
        <v>0</v>
      </c>
      <c r="BE52" s="102"/>
      <c r="BF52" s="32">
        <f t="shared" ref="BF52:BF53" si="637">BE52*$D52</f>
        <v>0</v>
      </c>
      <c r="BG52" s="97">
        <f t="shared" si="128"/>
        <v>0</v>
      </c>
      <c r="BH52" s="97">
        <f t="shared" si="128"/>
        <v>0</v>
      </c>
      <c r="BI52" s="102">
        <v>0</v>
      </c>
      <c r="BJ52" s="32">
        <f t="shared" ref="BJ52:BJ53" si="638">BI52*$D52</f>
        <v>0</v>
      </c>
      <c r="BK52" s="102">
        <v>0</v>
      </c>
      <c r="BL52" s="32">
        <f t="shared" ref="BL52:BL53" si="639">BK52*$D52</f>
        <v>0</v>
      </c>
      <c r="BM52" s="102">
        <v>0</v>
      </c>
      <c r="BN52" s="32">
        <f t="shared" ref="BN52:BN53" si="640">BM52*$D52</f>
        <v>0</v>
      </c>
      <c r="BO52" s="97">
        <f t="shared" si="132"/>
        <v>0</v>
      </c>
      <c r="BP52" s="97">
        <f t="shared" si="132"/>
        <v>0</v>
      </c>
      <c r="BQ52" s="101"/>
      <c r="BR52" s="32">
        <f t="shared" ref="BR52:BR53" si="641">BQ52*$D52</f>
        <v>0</v>
      </c>
      <c r="BS52" s="101"/>
      <c r="BT52" s="32">
        <f t="shared" ref="BT52:BT53" si="642">BS52*$D52</f>
        <v>0</v>
      </c>
      <c r="BU52" s="101"/>
      <c r="BV52" s="32">
        <f t="shared" ref="BV52:BV53" si="643">BU52*$D52</f>
        <v>0</v>
      </c>
      <c r="BW52" s="97">
        <f t="shared" si="136"/>
        <v>0</v>
      </c>
      <c r="BX52" s="97">
        <f t="shared" si="136"/>
        <v>0</v>
      </c>
      <c r="BY52" s="102"/>
      <c r="BZ52" s="32">
        <f t="shared" ref="BZ52:BZ53" si="644">BY52*$D52</f>
        <v>0</v>
      </c>
      <c r="CA52" s="102"/>
      <c r="CB52" s="32">
        <f t="shared" ref="CB52:CB53" si="645">CA52*$D52</f>
        <v>0</v>
      </c>
      <c r="CC52" s="102"/>
      <c r="CD52" s="32">
        <f t="shared" ref="CD52:CD53" si="646">CC52*$D52</f>
        <v>0</v>
      </c>
      <c r="CE52" s="97">
        <f t="shared" si="140"/>
        <v>0</v>
      </c>
      <c r="CF52" s="97">
        <f t="shared" si="140"/>
        <v>0</v>
      </c>
      <c r="CG52" s="102">
        <v>0</v>
      </c>
      <c r="CH52" s="32">
        <f t="shared" ref="CH52:CH53" si="647">CG52*$D52</f>
        <v>0</v>
      </c>
      <c r="CI52" s="102">
        <v>0</v>
      </c>
      <c r="CJ52" s="32">
        <f t="shared" ref="CJ52:CJ53" si="648">CI52*$D52</f>
        <v>0</v>
      </c>
      <c r="CK52" s="102">
        <v>0</v>
      </c>
      <c r="CL52" s="32">
        <f t="shared" ref="CL52:CL53" si="649">CK52*$D52</f>
        <v>0</v>
      </c>
      <c r="CM52" s="97">
        <f t="shared" si="144"/>
        <v>0</v>
      </c>
      <c r="CN52" s="97">
        <f t="shared" si="144"/>
        <v>0</v>
      </c>
      <c r="CO52" s="102"/>
      <c r="CP52" s="32">
        <f t="shared" ref="CP52:CP53" si="650">CO52*$D52</f>
        <v>0</v>
      </c>
      <c r="CQ52" s="102"/>
      <c r="CR52" s="32">
        <f t="shared" ref="CR52:CR53" si="651">CQ52*$D52</f>
        <v>0</v>
      </c>
      <c r="CS52" s="102"/>
      <c r="CT52" s="32">
        <f t="shared" ref="CT52:CT53" si="652">CS52*$D52</f>
        <v>0</v>
      </c>
      <c r="CU52" s="97">
        <f t="shared" si="148"/>
        <v>0</v>
      </c>
      <c r="CV52" s="97">
        <f t="shared" si="148"/>
        <v>0</v>
      </c>
      <c r="CW52" s="102">
        <v>0</v>
      </c>
      <c r="CX52" s="32">
        <f t="shared" ref="CX52:CX53" si="653">CW52*$D52</f>
        <v>0</v>
      </c>
      <c r="CY52" s="102"/>
      <c r="CZ52" s="32">
        <f t="shared" ref="CZ52:CZ53" si="654">CY52*$D52</f>
        <v>0</v>
      </c>
      <c r="DA52" s="102"/>
      <c r="DB52" s="32">
        <f t="shared" ref="DB52:DB53" si="655">DA52*$D52</f>
        <v>0</v>
      </c>
      <c r="DC52" s="97">
        <f t="shared" si="152"/>
        <v>0</v>
      </c>
      <c r="DD52" s="97">
        <f t="shared" si="152"/>
        <v>0</v>
      </c>
      <c r="DE52" s="103">
        <v>0</v>
      </c>
      <c r="DF52" s="32">
        <f t="shared" ref="DF52:DF53" si="656">DE52*$D52</f>
        <v>0</v>
      </c>
      <c r="DG52" s="103">
        <v>0</v>
      </c>
      <c r="DH52" s="32">
        <f t="shared" ref="DH52:DH53" si="657">DG52*$D52</f>
        <v>0</v>
      </c>
      <c r="DI52" s="103">
        <v>0</v>
      </c>
      <c r="DJ52" s="32">
        <f t="shared" ref="DJ52:DJ53" si="658">DI52*$D52</f>
        <v>0</v>
      </c>
      <c r="DK52" s="97">
        <f t="shared" si="156"/>
        <v>0</v>
      </c>
      <c r="DL52" s="97">
        <f t="shared" si="156"/>
        <v>0</v>
      </c>
      <c r="DM52" s="103">
        <v>0</v>
      </c>
      <c r="DN52" s="32">
        <f t="shared" ref="DN52:DN53" si="659">DM52*$D52</f>
        <v>0</v>
      </c>
      <c r="DO52" s="103">
        <v>0</v>
      </c>
      <c r="DP52" s="32">
        <f t="shared" ref="DP52:DP53" si="660">DO52*$D52</f>
        <v>0</v>
      </c>
      <c r="DQ52" s="103">
        <v>0</v>
      </c>
      <c r="DR52" s="32">
        <f t="shared" ref="DR52:DR53" si="661">DQ52*$D52</f>
        <v>0</v>
      </c>
      <c r="DS52" s="97">
        <f t="shared" si="160"/>
        <v>0</v>
      </c>
      <c r="DT52" s="97">
        <f t="shared" si="160"/>
        <v>0</v>
      </c>
      <c r="DU52" s="102"/>
      <c r="DV52" s="32">
        <f t="shared" ref="DV52:DV53" si="662">DU52*$D52</f>
        <v>0</v>
      </c>
      <c r="DW52" s="102"/>
      <c r="DX52" s="32">
        <f t="shared" ref="DX52:DX53" si="663">DW52*$D52</f>
        <v>0</v>
      </c>
      <c r="DY52" s="102"/>
      <c r="DZ52" s="32">
        <f t="shared" ref="DZ52:DZ53" si="664">DY52*$D52</f>
        <v>0</v>
      </c>
      <c r="EA52" s="97">
        <f t="shared" si="164"/>
        <v>0</v>
      </c>
      <c r="EB52" s="97">
        <f t="shared" si="164"/>
        <v>0</v>
      </c>
      <c r="EC52" s="101">
        <v>0</v>
      </c>
      <c r="ED52" s="32">
        <f t="shared" ref="ED52:ED53" si="665">EC52*$D52</f>
        <v>0</v>
      </c>
      <c r="EE52" s="101">
        <v>0</v>
      </c>
      <c r="EF52" s="32">
        <f t="shared" ref="EF52:EF53" si="666">EE52*$D52</f>
        <v>0</v>
      </c>
      <c r="EG52" s="101">
        <v>0</v>
      </c>
      <c r="EH52" s="32">
        <f t="shared" ref="EH52:EH53" si="667">EG52*$D52</f>
        <v>0</v>
      </c>
      <c r="EI52" s="97">
        <f t="shared" si="168"/>
        <v>0</v>
      </c>
      <c r="EJ52" s="97">
        <f t="shared" si="168"/>
        <v>0</v>
      </c>
      <c r="EK52" s="102"/>
      <c r="EL52" s="32">
        <f t="shared" ref="EL52:EL53" si="668">EK52*$D52</f>
        <v>0</v>
      </c>
      <c r="EM52" s="102"/>
      <c r="EN52" s="32">
        <f t="shared" ref="EN52:EN53" si="669">EM52*$D52</f>
        <v>0</v>
      </c>
      <c r="EO52" s="102"/>
      <c r="EP52" s="32">
        <f t="shared" ref="EP52:EP53" si="670">EO52*$D52</f>
        <v>0</v>
      </c>
      <c r="EQ52" s="97">
        <f t="shared" si="172"/>
        <v>0</v>
      </c>
      <c r="ER52" s="97">
        <f t="shared" si="172"/>
        <v>0</v>
      </c>
      <c r="ES52" s="102"/>
      <c r="ET52" s="32">
        <f t="shared" ref="ET52:ET53" si="671">ES52*$D52</f>
        <v>0</v>
      </c>
      <c r="EU52" s="102"/>
      <c r="EV52" s="32">
        <f t="shared" ref="EV52:EV53" si="672">EU52*$D52</f>
        <v>0</v>
      </c>
      <c r="EW52" s="102"/>
      <c r="EX52" s="32">
        <f t="shared" ref="EX52:EX53" si="673">EW52*$D52</f>
        <v>0</v>
      </c>
      <c r="EY52" s="97">
        <f t="shared" si="176"/>
        <v>0</v>
      </c>
      <c r="EZ52" s="97">
        <f t="shared" si="176"/>
        <v>0</v>
      </c>
      <c r="FA52" s="103"/>
      <c r="FB52" s="32">
        <f t="shared" ref="FB52:FB53" si="674">FA52*$D52</f>
        <v>0</v>
      </c>
      <c r="FC52" s="103"/>
      <c r="FD52" s="32">
        <f t="shared" ref="FD52:FD53" si="675">FC52*$D52</f>
        <v>0</v>
      </c>
      <c r="FE52" s="102"/>
      <c r="FF52" s="32">
        <f t="shared" ref="FF52:FF53" si="676">FE52*$D52</f>
        <v>0</v>
      </c>
      <c r="FG52" s="97">
        <f t="shared" si="180"/>
        <v>0</v>
      </c>
      <c r="FH52" s="97">
        <f t="shared" si="180"/>
        <v>0</v>
      </c>
      <c r="FI52" s="103">
        <v>0</v>
      </c>
      <c r="FJ52" s="32">
        <f t="shared" ref="FJ52:FJ53" si="677">FI52*$D52</f>
        <v>0</v>
      </c>
      <c r="FK52" s="103">
        <v>0</v>
      </c>
      <c r="FL52" s="32">
        <f t="shared" ref="FL52:FL53" si="678">FK52*$D52</f>
        <v>0</v>
      </c>
      <c r="FM52" s="103">
        <v>0</v>
      </c>
      <c r="FN52" s="32">
        <f t="shared" ref="FN52:FN53" si="679">FM52*$D52</f>
        <v>0</v>
      </c>
      <c r="FO52" s="97">
        <f t="shared" si="184"/>
        <v>0</v>
      </c>
      <c r="FP52" s="97">
        <f t="shared" si="184"/>
        <v>0</v>
      </c>
      <c r="FQ52" s="172">
        <v>0</v>
      </c>
      <c r="FR52" s="32">
        <f t="shared" ref="FR52:FR53" si="680">FQ52*$D52</f>
        <v>0</v>
      </c>
      <c r="FS52" s="172">
        <v>0</v>
      </c>
      <c r="FT52" s="32">
        <f t="shared" ref="FT52:FT53" si="681">FS52*$D52</f>
        <v>0</v>
      </c>
      <c r="FU52" s="172">
        <v>0</v>
      </c>
      <c r="FV52" s="32">
        <f t="shared" ref="FV52:FV53" si="682">FU52*$D52</f>
        <v>0</v>
      </c>
      <c r="FW52" s="97">
        <f t="shared" si="188"/>
        <v>0</v>
      </c>
      <c r="FX52" s="97">
        <f t="shared" si="188"/>
        <v>0</v>
      </c>
      <c r="FY52" s="103">
        <v>0</v>
      </c>
      <c r="FZ52" s="32">
        <f t="shared" ref="FZ52:FZ53" si="683">FY52*$D52</f>
        <v>0</v>
      </c>
      <c r="GA52" s="103">
        <v>0</v>
      </c>
      <c r="GB52" s="32">
        <f t="shared" ref="GB52:GB53" si="684">GA52*$D52</f>
        <v>0</v>
      </c>
      <c r="GC52" s="103">
        <v>0</v>
      </c>
      <c r="GD52" s="32">
        <f t="shared" ref="GD52:GD53" si="685">GC52*$D52</f>
        <v>0</v>
      </c>
      <c r="GE52" s="97">
        <f t="shared" si="192"/>
        <v>0</v>
      </c>
      <c r="GF52" s="97">
        <f t="shared" si="192"/>
        <v>0</v>
      </c>
      <c r="GG52" s="102">
        <v>0</v>
      </c>
      <c r="GH52" s="32">
        <f t="shared" ref="GH52:GH53" si="686">GG52*$D52</f>
        <v>0</v>
      </c>
      <c r="GI52" s="102">
        <v>0</v>
      </c>
      <c r="GJ52" s="32">
        <f t="shared" ref="GJ52:GJ53" si="687">GI52*$D52</f>
        <v>0</v>
      </c>
      <c r="GK52" s="102"/>
      <c r="GL52" s="32">
        <f t="shared" ref="GL52:GL53" si="688">GK52*$D52</f>
        <v>0</v>
      </c>
      <c r="GM52" s="97">
        <f t="shared" si="196"/>
        <v>0</v>
      </c>
      <c r="GN52" s="97">
        <f t="shared" si="196"/>
        <v>0</v>
      </c>
      <c r="GO52" s="101">
        <v>0</v>
      </c>
      <c r="GP52" s="32">
        <f t="shared" ref="GP52:GP53" si="689">GO52*$D52</f>
        <v>0</v>
      </c>
      <c r="GQ52" s="101">
        <v>0</v>
      </c>
      <c r="GR52" s="32">
        <f t="shared" ref="GR52:GR53" si="690">GQ52*$D52</f>
        <v>0</v>
      </c>
      <c r="GS52" s="101">
        <v>0</v>
      </c>
      <c r="GT52" s="32">
        <f t="shared" ref="GT52:GT53" si="691">GS52*$D52</f>
        <v>0</v>
      </c>
      <c r="GU52" s="97">
        <f t="shared" si="200"/>
        <v>0</v>
      </c>
      <c r="GV52" s="97">
        <f t="shared" si="200"/>
        <v>0</v>
      </c>
      <c r="GW52" s="102"/>
      <c r="GX52" s="32">
        <f t="shared" ref="GX52:GX53" si="692">GW52*$D52</f>
        <v>0</v>
      </c>
      <c r="GY52" s="102"/>
      <c r="GZ52" s="32">
        <f t="shared" ref="GZ52:GZ53" si="693">GY52*$D52</f>
        <v>0</v>
      </c>
      <c r="HA52" s="102"/>
      <c r="HB52" s="32">
        <f t="shared" ref="HB52:HB53" si="694">HA52*$D52</f>
        <v>0</v>
      </c>
      <c r="HC52" s="97">
        <f t="shared" si="204"/>
        <v>0</v>
      </c>
      <c r="HD52" s="97">
        <f t="shared" si="204"/>
        <v>0</v>
      </c>
      <c r="HE52" s="102"/>
      <c r="HF52" s="32">
        <f t="shared" ref="HF52:HF53" si="695">HE52*$D52</f>
        <v>0</v>
      </c>
      <c r="HG52" s="102"/>
      <c r="HH52" s="32">
        <f t="shared" ref="HH52:HH53" si="696">HG52*$D52</f>
        <v>0</v>
      </c>
      <c r="HI52" s="102"/>
      <c r="HJ52" s="32">
        <f t="shared" ref="HJ52:HJ53" si="697">HI52*$D52</f>
        <v>0</v>
      </c>
      <c r="HK52" s="97">
        <f t="shared" si="208"/>
        <v>0</v>
      </c>
      <c r="HL52" s="97">
        <f t="shared" si="208"/>
        <v>0</v>
      </c>
      <c r="HM52" s="102">
        <v>0</v>
      </c>
      <c r="HN52" s="32">
        <f t="shared" ref="HN52:HN53" si="698">HM52*$D52</f>
        <v>0</v>
      </c>
      <c r="HO52" s="102">
        <v>0</v>
      </c>
      <c r="HP52" s="32">
        <f t="shared" ref="HP52:HP53" si="699">HO52*$D52</f>
        <v>0</v>
      </c>
      <c r="HQ52" s="102">
        <v>0</v>
      </c>
      <c r="HR52" s="32">
        <f t="shared" ref="HR52:HR53" si="700">HQ52*$D52</f>
        <v>0</v>
      </c>
      <c r="HS52" s="97">
        <f t="shared" si="212"/>
        <v>0</v>
      </c>
      <c r="HT52" s="97">
        <f t="shared" si="212"/>
        <v>0</v>
      </c>
      <c r="HU52" s="174">
        <v>0</v>
      </c>
      <c r="HV52" s="32">
        <f t="shared" ref="HV52:HV53" si="701">HU52*$D52</f>
        <v>0</v>
      </c>
      <c r="HW52" s="174">
        <v>0</v>
      </c>
      <c r="HX52" s="32">
        <f t="shared" ref="HX52:HX53" si="702">HW52*$D52</f>
        <v>0</v>
      </c>
      <c r="HY52" s="174">
        <v>0</v>
      </c>
      <c r="HZ52" s="32">
        <f t="shared" ref="HZ52:HZ53" si="703">HY52*$D52</f>
        <v>0</v>
      </c>
      <c r="IA52" s="97">
        <f t="shared" si="216"/>
        <v>0</v>
      </c>
      <c r="IB52" s="97">
        <f t="shared" si="216"/>
        <v>0</v>
      </c>
      <c r="IC52" s="101">
        <v>0</v>
      </c>
      <c r="ID52" s="32">
        <f t="shared" ref="ID52:ID53" si="704">IC52*$D52</f>
        <v>0</v>
      </c>
      <c r="IE52" s="101">
        <v>0</v>
      </c>
      <c r="IF52" s="32">
        <f t="shared" ref="IF52:IF53" si="705">IE52*$D52</f>
        <v>0</v>
      </c>
      <c r="IG52" s="101">
        <v>0</v>
      </c>
      <c r="IH52" s="32">
        <f t="shared" ref="IH52:IH53" si="706">IG52*$D52</f>
        <v>0</v>
      </c>
      <c r="II52" s="97">
        <f t="shared" si="220"/>
        <v>0</v>
      </c>
      <c r="IJ52" s="97">
        <f t="shared" si="220"/>
        <v>0</v>
      </c>
      <c r="IK52" s="100">
        <v>1</v>
      </c>
      <c r="IL52" s="32">
        <f t="shared" ref="IL52:IL53" si="707">IK52*$D52</f>
        <v>42.2</v>
      </c>
      <c r="IM52" s="100">
        <v>3.3</v>
      </c>
      <c r="IN52" s="32">
        <f t="shared" ref="IN52:IN53" si="708">IM52*$D52</f>
        <v>139.26</v>
      </c>
      <c r="IO52" s="100">
        <v>0.44</v>
      </c>
      <c r="IP52" s="32">
        <f t="shared" ref="IP52:IP53" si="709">IO52*$D52</f>
        <v>18.568000000000001</v>
      </c>
      <c r="IQ52" s="97">
        <f t="shared" si="224"/>
        <v>4.74</v>
      </c>
      <c r="IR52" s="97">
        <f t="shared" si="224"/>
        <v>200.02799999999999</v>
      </c>
      <c r="IS52" s="100">
        <f t="shared" ref="IS52:IY72" si="710">E52+M52+U52+AC52+AK52+AS52+BA52+BI52+BQ52+BY52+CG52+CO52+CW52+DE52+DM52+DU52+EC52+EK52+ES52+FA52+FI52+FQ52+FY52+GG52+GO52+GW52+HE52+HM52+HU52+IC52+IK52</f>
        <v>1</v>
      </c>
      <c r="IT52" s="100">
        <f t="shared" si="710"/>
        <v>42.2</v>
      </c>
      <c r="IU52" s="100">
        <f t="shared" si="710"/>
        <v>3.3</v>
      </c>
      <c r="IV52" s="100">
        <f t="shared" si="710"/>
        <v>139.26</v>
      </c>
      <c r="IW52" s="100">
        <f t="shared" si="710"/>
        <v>0.44</v>
      </c>
      <c r="IX52" s="100">
        <f t="shared" si="710"/>
        <v>18.568000000000001</v>
      </c>
      <c r="IY52" s="100">
        <f t="shared" si="710"/>
        <v>4.74</v>
      </c>
      <c r="IZ52" s="100">
        <f t="shared" si="614"/>
        <v>200.02799999999999</v>
      </c>
    </row>
    <row r="53" spans="1:260" ht="21" customHeight="1" x14ac:dyDescent="0.3">
      <c r="A53" s="16">
        <v>2</v>
      </c>
      <c r="B53" s="11" t="s">
        <v>84</v>
      </c>
      <c r="C53" s="27" t="s">
        <v>25</v>
      </c>
      <c r="D53" s="15">
        <v>0.16</v>
      </c>
      <c r="E53" s="102">
        <v>8</v>
      </c>
      <c r="F53" s="32">
        <f t="shared" si="102"/>
        <v>1.28</v>
      </c>
      <c r="G53" s="102">
        <v>7</v>
      </c>
      <c r="H53" s="32">
        <f t="shared" si="102"/>
        <v>1.1200000000000001</v>
      </c>
      <c r="I53" s="102">
        <v>5</v>
      </c>
      <c r="J53" s="32">
        <f t="shared" si="619"/>
        <v>0.8</v>
      </c>
      <c r="K53" s="97">
        <f t="shared" si="104"/>
        <v>20</v>
      </c>
      <c r="L53" s="97">
        <f t="shared" si="104"/>
        <v>3.2</v>
      </c>
      <c r="M53" s="102">
        <v>9</v>
      </c>
      <c r="N53" s="32">
        <f t="shared" si="620"/>
        <v>1.44</v>
      </c>
      <c r="O53" s="102">
        <v>7</v>
      </c>
      <c r="P53" s="32">
        <f t="shared" si="621"/>
        <v>1.1200000000000001</v>
      </c>
      <c r="Q53" s="102">
        <v>4</v>
      </c>
      <c r="R53" s="32">
        <f t="shared" si="622"/>
        <v>0.64</v>
      </c>
      <c r="S53" s="97">
        <f t="shared" si="108"/>
        <v>20</v>
      </c>
      <c r="T53" s="97">
        <f t="shared" si="108"/>
        <v>3.2</v>
      </c>
      <c r="U53" s="102">
        <v>7.5</v>
      </c>
      <c r="V53" s="32">
        <f t="shared" si="623"/>
        <v>1.2</v>
      </c>
      <c r="W53" s="102">
        <v>3.5</v>
      </c>
      <c r="X53" s="32">
        <f t="shared" si="624"/>
        <v>0.56000000000000005</v>
      </c>
      <c r="Y53" s="102">
        <v>1</v>
      </c>
      <c r="Z53" s="32">
        <f t="shared" si="625"/>
        <v>0.16</v>
      </c>
      <c r="AA53" s="97">
        <f t="shared" si="112"/>
        <v>12</v>
      </c>
      <c r="AB53" s="97">
        <f t="shared" si="112"/>
        <v>1.92</v>
      </c>
      <c r="AC53" s="102">
        <v>9</v>
      </c>
      <c r="AD53" s="32">
        <f t="shared" si="626"/>
        <v>1.44</v>
      </c>
      <c r="AE53" s="102">
        <v>12.5</v>
      </c>
      <c r="AF53" s="32">
        <f t="shared" si="627"/>
        <v>2</v>
      </c>
      <c r="AG53" s="102">
        <v>5</v>
      </c>
      <c r="AH53" s="32">
        <f t="shared" si="628"/>
        <v>0.8</v>
      </c>
      <c r="AI53" s="97">
        <f t="shared" si="116"/>
        <v>26.5</v>
      </c>
      <c r="AJ53" s="97">
        <f t="shared" si="116"/>
        <v>4.24</v>
      </c>
      <c r="AK53" s="102">
        <v>20</v>
      </c>
      <c r="AL53" s="32">
        <f t="shared" si="629"/>
        <v>3.2</v>
      </c>
      <c r="AM53" s="102">
        <v>15</v>
      </c>
      <c r="AN53" s="32">
        <f t="shared" si="630"/>
        <v>2.4</v>
      </c>
      <c r="AO53" s="102">
        <v>3</v>
      </c>
      <c r="AP53" s="32">
        <f t="shared" si="631"/>
        <v>0.48</v>
      </c>
      <c r="AQ53" s="97">
        <f t="shared" si="120"/>
        <v>38</v>
      </c>
      <c r="AR53" s="97">
        <f t="shared" si="120"/>
        <v>6.08</v>
      </c>
      <c r="AS53" s="102">
        <v>6</v>
      </c>
      <c r="AT53" s="32">
        <f t="shared" si="632"/>
        <v>0.96</v>
      </c>
      <c r="AU53" s="102">
        <v>3</v>
      </c>
      <c r="AV53" s="32">
        <f t="shared" si="633"/>
        <v>0.48</v>
      </c>
      <c r="AW53" s="102">
        <v>1</v>
      </c>
      <c r="AX53" s="32">
        <f t="shared" si="634"/>
        <v>0.16</v>
      </c>
      <c r="AY53" s="97">
        <f t="shared" si="124"/>
        <v>10</v>
      </c>
      <c r="AZ53" s="97">
        <f t="shared" si="124"/>
        <v>1.5999999999999999</v>
      </c>
      <c r="BA53" s="102">
        <v>46</v>
      </c>
      <c r="BB53" s="32">
        <f t="shared" si="635"/>
        <v>7.36</v>
      </c>
      <c r="BC53" s="102">
        <v>13</v>
      </c>
      <c r="BD53" s="32">
        <f t="shared" si="636"/>
        <v>2.08</v>
      </c>
      <c r="BE53" s="102">
        <v>6</v>
      </c>
      <c r="BF53" s="32">
        <f t="shared" si="637"/>
        <v>0.96</v>
      </c>
      <c r="BG53" s="97">
        <f t="shared" si="128"/>
        <v>65</v>
      </c>
      <c r="BH53" s="97">
        <f t="shared" si="128"/>
        <v>10.400000000000002</v>
      </c>
      <c r="BI53" s="102">
        <v>18.8</v>
      </c>
      <c r="BJ53" s="32">
        <f t="shared" si="638"/>
        <v>3.008</v>
      </c>
      <c r="BK53" s="102">
        <v>3.86</v>
      </c>
      <c r="BL53" s="32">
        <f t="shared" si="639"/>
        <v>0.61760000000000004</v>
      </c>
      <c r="BM53" s="102">
        <v>2.34</v>
      </c>
      <c r="BN53" s="32">
        <f t="shared" si="640"/>
        <v>0.37440000000000001</v>
      </c>
      <c r="BO53" s="97">
        <f t="shared" si="132"/>
        <v>25</v>
      </c>
      <c r="BP53" s="97">
        <f t="shared" si="132"/>
        <v>4</v>
      </c>
      <c r="BQ53" s="101">
        <v>15</v>
      </c>
      <c r="BR53" s="32">
        <f t="shared" si="641"/>
        <v>2.4</v>
      </c>
      <c r="BS53" s="101">
        <v>5</v>
      </c>
      <c r="BT53" s="32">
        <f t="shared" si="642"/>
        <v>0.8</v>
      </c>
      <c r="BU53" s="101">
        <v>1</v>
      </c>
      <c r="BV53" s="32">
        <f t="shared" si="643"/>
        <v>0.16</v>
      </c>
      <c r="BW53" s="97">
        <f t="shared" si="136"/>
        <v>21</v>
      </c>
      <c r="BX53" s="97">
        <f t="shared" si="136"/>
        <v>3.3600000000000003</v>
      </c>
      <c r="BY53" s="102">
        <v>22.565999999999999</v>
      </c>
      <c r="BZ53" s="32">
        <f t="shared" si="644"/>
        <v>3.61056</v>
      </c>
      <c r="CA53" s="102">
        <f>4.632</f>
        <v>4.6319999999999997</v>
      </c>
      <c r="CB53" s="32">
        <f t="shared" si="645"/>
        <v>0.74112</v>
      </c>
      <c r="CC53" s="102">
        <v>2.8</v>
      </c>
      <c r="CD53" s="32">
        <f t="shared" si="646"/>
        <v>0.44799999999999995</v>
      </c>
      <c r="CE53" s="97">
        <f t="shared" si="140"/>
        <v>29.998000000000001</v>
      </c>
      <c r="CF53" s="97">
        <f t="shared" si="140"/>
        <v>4.7996800000000004</v>
      </c>
      <c r="CG53" s="102">
        <v>15</v>
      </c>
      <c r="CH53" s="32">
        <f t="shared" si="647"/>
        <v>2.4</v>
      </c>
      <c r="CI53" s="102">
        <v>6</v>
      </c>
      <c r="CJ53" s="32">
        <f t="shared" si="648"/>
        <v>0.96</v>
      </c>
      <c r="CK53" s="102">
        <v>2</v>
      </c>
      <c r="CL53" s="32">
        <f t="shared" si="649"/>
        <v>0.32</v>
      </c>
      <c r="CM53" s="97">
        <f t="shared" si="144"/>
        <v>23</v>
      </c>
      <c r="CN53" s="97">
        <f t="shared" si="144"/>
        <v>3.6799999999999997</v>
      </c>
      <c r="CO53" s="102">
        <v>6.5</v>
      </c>
      <c r="CP53" s="32">
        <f t="shared" si="650"/>
        <v>1.04</v>
      </c>
      <c r="CQ53" s="102">
        <v>3</v>
      </c>
      <c r="CR53" s="32">
        <f t="shared" si="651"/>
        <v>0.48</v>
      </c>
      <c r="CS53" s="102">
        <f>0.94-0.44</f>
        <v>0.49999999999999994</v>
      </c>
      <c r="CT53" s="32">
        <f t="shared" si="652"/>
        <v>7.9999999999999988E-2</v>
      </c>
      <c r="CU53" s="97">
        <f t="shared" si="148"/>
        <v>10</v>
      </c>
      <c r="CV53" s="97">
        <f t="shared" si="148"/>
        <v>1.6</v>
      </c>
      <c r="CW53" s="102">
        <v>6.3</v>
      </c>
      <c r="CX53" s="32">
        <f t="shared" si="653"/>
        <v>1.008</v>
      </c>
      <c r="CY53" s="102">
        <f>1.54+0.72</f>
        <v>2.2599999999999998</v>
      </c>
      <c r="CZ53" s="32">
        <f t="shared" si="654"/>
        <v>0.36159999999999998</v>
      </c>
      <c r="DA53" s="102">
        <f>0.94+0.5</f>
        <v>1.44</v>
      </c>
      <c r="DB53" s="32">
        <f t="shared" si="655"/>
        <v>0.23039999999999999</v>
      </c>
      <c r="DC53" s="97">
        <f t="shared" si="152"/>
        <v>9.9999999999999982</v>
      </c>
      <c r="DD53" s="97">
        <f t="shared" si="152"/>
        <v>1.5999999999999999</v>
      </c>
      <c r="DE53" s="103">
        <v>6</v>
      </c>
      <c r="DF53" s="32">
        <f t="shared" si="656"/>
        <v>0.96</v>
      </c>
      <c r="DG53" s="103">
        <v>3</v>
      </c>
      <c r="DH53" s="32">
        <f t="shared" si="657"/>
        <v>0.48</v>
      </c>
      <c r="DI53" s="103">
        <v>1</v>
      </c>
      <c r="DJ53" s="32">
        <f t="shared" si="658"/>
        <v>0.16</v>
      </c>
      <c r="DK53" s="97">
        <f t="shared" si="156"/>
        <v>10</v>
      </c>
      <c r="DL53" s="97">
        <f t="shared" si="156"/>
        <v>1.5999999999999999</v>
      </c>
      <c r="DM53" s="103">
        <v>200</v>
      </c>
      <c r="DN53" s="32">
        <f t="shared" si="659"/>
        <v>32</v>
      </c>
      <c r="DO53" s="103">
        <v>50</v>
      </c>
      <c r="DP53" s="32">
        <f t="shared" si="660"/>
        <v>8</v>
      </c>
      <c r="DQ53" s="103">
        <v>50</v>
      </c>
      <c r="DR53" s="32">
        <f t="shared" si="661"/>
        <v>8</v>
      </c>
      <c r="DS53" s="97">
        <f t="shared" si="160"/>
        <v>300</v>
      </c>
      <c r="DT53" s="97">
        <f t="shared" si="160"/>
        <v>48</v>
      </c>
      <c r="DU53" s="102">
        <v>40</v>
      </c>
      <c r="DV53" s="32">
        <f t="shared" si="662"/>
        <v>6.4</v>
      </c>
      <c r="DW53" s="102">
        <v>14</v>
      </c>
      <c r="DX53" s="32">
        <f t="shared" si="663"/>
        <v>2.2400000000000002</v>
      </c>
      <c r="DY53" s="102">
        <v>23</v>
      </c>
      <c r="DZ53" s="32">
        <f t="shared" si="664"/>
        <v>3.68</v>
      </c>
      <c r="EA53" s="97">
        <f t="shared" si="164"/>
        <v>77</v>
      </c>
      <c r="EB53" s="97">
        <f t="shared" si="164"/>
        <v>12.32</v>
      </c>
      <c r="EC53" s="101">
        <v>534</v>
      </c>
      <c r="ED53" s="32">
        <f t="shared" si="665"/>
        <v>85.44</v>
      </c>
      <c r="EE53" s="101">
        <v>216</v>
      </c>
      <c r="EF53" s="32">
        <f t="shared" si="666"/>
        <v>34.56</v>
      </c>
      <c r="EG53" s="101">
        <v>250</v>
      </c>
      <c r="EH53" s="32">
        <f t="shared" si="667"/>
        <v>40</v>
      </c>
      <c r="EI53" s="97">
        <f t="shared" si="168"/>
        <v>1000</v>
      </c>
      <c r="EJ53" s="97">
        <f t="shared" si="168"/>
        <v>160</v>
      </c>
      <c r="EK53" s="102">
        <v>40</v>
      </c>
      <c r="EL53" s="32">
        <f t="shared" si="668"/>
        <v>6.4</v>
      </c>
      <c r="EM53" s="102">
        <v>20</v>
      </c>
      <c r="EN53" s="32">
        <f t="shared" si="669"/>
        <v>3.2</v>
      </c>
      <c r="EO53" s="102">
        <v>10</v>
      </c>
      <c r="EP53" s="32">
        <f t="shared" si="670"/>
        <v>1.6</v>
      </c>
      <c r="EQ53" s="97">
        <f t="shared" si="172"/>
        <v>70</v>
      </c>
      <c r="ER53" s="97">
        <f t="shared" si="172"/>
        <v>11.200000000000001</v>
      </c>
      <c r="ES53" s="102">
        <v>173</v>
      </c>
      <c r="ET53" s="32">
        <f t="shared" si="671"/>
        <v>27.68</v>
      </c>
      <c r="EU53" s="102">
        <v>55</v>
      </c>
      <c r="EV53" s="32">
        <f t="shared" si="672"/>
        <v>8.8000000000000007</v>
      </c>
      <c r="EW53" s="102">
        <v>34</v>
      </c>
      <c r="EX53" s="32">
        <f t="shared" si="673"/>
        <v>5.44</v>
      </c>
      <c r="EY53" s="97">
        <f t="shared" si="176"/>
        <v>262</v>
      </c>
      <c r="EZ53" s="97">
        <f t="shared" si="176"/>
        <v>41.92</v>
      </c>
      <c r="FA53" s="108">
        <v>100</v>
      </c>
      <c r="FB53" s="32">
        <f t="shared" si="674"/>
        <v>16</v>
      </c>
      <c r="FC53" s="108">
        <v>78</v>
      </c>
      <c r="FD53" s="32">
        <f t="shared" si="675"/>
        <v>12.48</v>
      </c>
      <c r="FE53" s="108">
        <v>20</v>
      </c>
      <c r="FF53" s="32">
        <f t="shared" si="676"/>
        <v>3.2</v>
      </c>
      <c r="FG53" s="97">
        <f t="shared" si="180"/>
        <v>198</v>
      </c>
      <c r="FH53" s="97">
        <f t="shared" si="180"/>
        <v>31.68</v>
      </c>
      <c r="FI53" s="103">
        <v>100</v>
      </c>
      <c r="FJ53" s="32">
        <f t="shared" si="677"/>
        <v>16</v>
      </c>
      <c r="FK53" s="103">
        <v>60</v>
      </c>
      <c r="FL53" s="32">
        <f t="shared" si="678"/>
        <v>9.6</v>
      </c>
      <c r="FM53" s="103">
        <v>20</v>
      </c>
      <c r="FN53" s="32">
        <f t="shared" si="679"/>
        <v>3.2</v>
      </c>
      <c r="FO53" s="97">
        <f t="shared" si="184"/>
        <v>180</v>
      </c>
      <c r="FP53" s="97">
        <f t="shared" si="184"/>
        <v>28.8</v>
      </c>
      <c r="FQ53" s="172">
        <v>5.42</v>
      </c>
      <c r="FR53" s="32">
        <f t="shared" si="680"/>
        <v>0.86719999999999997</v>
      </c>
      <c r="FS53" s="172">
        <v>3.65</v>
      </c>
      <c r="FT53" s="32">
        <f t="shared" si="681"/>
        <v>0.58399999999999996</v>
      </c>
      <c r="FU53" s="172">
        <v>0.93399999999999994</v>
      </c>
      <c r="FV53" s="32">
        <f t="shared" si="682"/>
        <v>0.14943999999999999</v>
      </c>
      <c r="FW53" s="97">
        <f t="shared" si="188"/>
        <v>10.004</v>
      </c>
      <c r="FX53" s="97">
        <f t="shared" si="188"/>
        <v>1.6006400000000001</v>
      </c>
      <c r="FY53" s="103">
        <v>35</v>
      </c>
      <c r="FZ53" s="32">
        <f t="shared" si="683"/>
        <v>5.6000000000000005</v>
      </c>
      <c r="GA53" s="103">
        <v>25</v>
      </c>
      <c r="GB53" s="32">
        <f t="shared" si="684"/>
        <v>4</v>
      </c>
      <c r="GC53" s="103">
        <v>10</v>
      </c>
      <c r="GD53" s="32">
        <f t="shared" si="685"/>
        <v>1.6</v>
      </c>
      <c r="GE53" s="97">
        <f t="shared" si="192"/>
        <v>70</v>
      </c>
      <c r="GF53" s="97">
        <f t="shared" si="192"/>
        <v>11.200000000000001</v>
      </c>
      <c r="GG53" s="102">
        <v>70</v>
      </c>
      <c r="GH53" s="32">
        <f t="shared" si="686"/>
        <v>11.200000000000001</v>
      </c>
      <c r="GI53" s="102">
        <f>10.808+0.25</f>
        <v>11.058</v>
      </c>
      <c r="GJ53" s="32">
        <f t="shared" si="687"/>
        <v>1.76928</v>
      </c>
      <c r="GK53" s="102">
        <v>6.5379999999999994</v>
      </c>
      <c r="GL53" s="32">
        <f t="shared" si="688"/>
        <v>1.0460799999999999</v>
      </c>
      <c r="GM53" s="97">
        <f t="shared" si="196"/>
        <v>87.595999999999989</v>
      </c>
      <c r="GN53" s="97">
        <f t="shared" si="196"/>
        <v>14.015360000000001</v>
      </c>
      <c r="GO53" s="101">
        <v>47</v>
      </c>
      <c r="GP53" s="32">
        <f t="shared" si="689"/>
        <v>7.5200000000000005</v>
      </c>
      <c r="GQ53" s="101">
        <v>10</v>
      </c>
      <c r="GR53" s="32">
        <f t="shared" si="690"/>
        <v>1.6</v>
      </c>
      <c r="GS53" s="101">
        <v>4.8</v>
      </c>
      <c r="GT53" s="32">
        <f t="shared" si="691"/>
        <v>0.76800000000000002</v>
      </c>
      <c r="GU53" s="97">
        <f t="shared" si="200"/>
        <v>61.8</v>
      </c>
      <c r="GV53" s="97">
        <f t="shared" si="200"/>
        <v>9.8880000000000017</v>
      </c>
      <c r="GW53" s="102">
        <v>18</v>
      </c>
      <c r="GX53" s="32">
        <f t="shared" si="692"/>
        <v>2.88</v>
      </c>
      <c r="GY53" s="102">
        <v>12</v>
      </c>
      <c r="GZ53" s="32">
        <f t="shared" si="693"/>
        <v>1.92</v>
      </c>
      <c r="HA53" s="102">
        <v>5</v>
      </c>
      <c r="HB53" s="32">
        <f t="shared" si="694"/>
        <v>0.8</v>
      </c>
      <c r="HC53" s="97">
        <f t="shared" si="204"/>
        <v>35</v>
      </c>
      <c r="HD53" s="97">
        <f t="shared" si="204"/>
        <v>5.6</v>
      </c>
      <c r="HE53" s="102">
        <v>50</v>
      </c>
      <c r="HF53" s="32">
        <f t="shared" si="695"/>
        <v>8</v>
      </c>
      <c r="HG53" s="102">
        <v>20</v>
      </c>
      <c r="HH53" s="32">
        <f t="shared" si="696"/>
        <v>3.2</v>
      </c>
      <c r="HI53" s="102">
        <v>10</v>
      </c>
      <c r="HJ53" s="32">
        <f t="shared" si="697"/>
        <v>1.6</v>
      </c>
      <c r="HK53" s="97">
        <f t="shared" si="208"/>
        <v>80</v>
      </c>
      <c r="HL53" s="97">
        <f t="shared" si="208"/>
        <v>12.799999999999999</v>
      </c>
      <c r="HM53" s="102">
        <v>46</v>
      </c>
      <c r="HN53" s="32">
        <f t="shared" si="698"/>
        <v>7.36</v>
      </c>
      <c r="HO53" s="102">
        <v>20.9</v>
      </c>
      <c r="HP53" s="32">
        <f t="shared" si="699"/>
        <v>3.3439999999999999</v>
      </c>
      <c r="HQ53" s="102">
        <v>11.2</v>
      </c>
      <c r="HR53" s="32">
        <f t="shared" si="700"/>
        <v>1.7919999999999998</v>
      </c>
      <c r="HS53" s="97">
        <f t="shared" si="212"/>
        <v>78.100000000000009</v>
      </c>
      <c r="HT53" s="97">
        <f t="shared" si="212"/>
        <v>12.496</v>
      </c>
      <c r="HU53" s="174">
        <v>35.33</v>
      </c>
      <c r="HV53" s="32">
        <f t="shared" si="701"/>
        <v>5.6528</v>
      </c>
      <c r="HW53" s="174">
        <v>10</v>
      </c>
      <c r="HX53" s="32">
        <f t="shared" si="702"/>
        <v>1.6</v>
      </c>
      <c r="HY53" s="174">
        <v>4.67</v>
      </c>
      <c r="HZ53" s="32">
        <f t="shared" si="703"/>
        <v>0.74719999999999998</v>
      </c>
      <c r="IA53" s="97">
        <f t="shared" si="216"/>
        <v>50</v>
      </c>
      <c r="IB53" s="97">
        <f t="shared" si="216"/>
        <v>8</v>
      </c>
      <c r="IC53" s="102">
        <v>100</v>
      </c>
      <c r="ID53" s="32">
        <f t="shared" si="704"/>
        <v>16</v>
      </c>
      <c r="IE53" s="102">
        <v>40</v>
      </c>
      <c r="IF53" s="32">
        <f t="shared" si="705"/>
        <v>6.4</v>
      </c>
      <c r="IG53" s="102">
        <v>20</v>
      </c>
      <c r="IH53" s="32">
        <f t="shared" si="706"/>
        <v>3.2</v>
      </c>
      <c r="II53" s="97">
        <f t="shared" si="220"/>
        <v>160</v>
      </c>
      <c r="IJ53" s="97">
        <f t="shared" si="220"/>
        <v>25.599999999999998</v>
      </c>
      <c r="IK53" s="100"/>
      <c r="IL53" s="32">
        <f t="shared" si="707"/>
        <v>0</v>
      </c>
      <c r="IM53" s="100"/>
      <c r="IN53" s="32">
        <f t="shared" si="708"/>
        <v>0</v>
      </c>
      <c r="IO53" s="100"/>
      <c r="IP53" s="32">
        <f t="shared" si="709"/>
        <v>0</v>
      </c>
      <c r="IQ53" s="97">
        <f t="shared" si="224"/>
        <v>0</v>
      </c>
      <c r="IR53" s="97">
        <f t="shared" si="224"/>
        <v>0</v>
      </c>
      <c r="IS53" s="100">
        <f t="shared" si="710"/>
        <v>1789.4160000000002</v>
      </c>
      <c r="IT53" s="100">
        <f t="shared" si="710"/>
        <v>286.30656000000005</v>
      </c>
      <c r="IU53" s="100">
        <f t="shared" si="710"/>
        <v>734.3599999999999</v>
      </c>
      <c r="IV53" s="100">
        <f t="shared" si="710"/>
        <v>117.49759999999999</v>
      </c>
      <c r="IW53" s="100">
        <f t="shared" si="710"/>
        <v>516.22199999999998</v>
      </c>
      <c r="IX53" s="100">
        <f t="shared" si="710"/>
        <v>82.595520000000008</v>
      </c>
      <c r="IY53" s="100">
        <f t="shared" si="710"/>
        <v>3039.998</v>
      </c>
      <c r="IZ53" s="100">
        <f t="shared" si="614"/>
        <v>486.39968000000005</v>
      </c>
    </row>
    <row r="54" spans="1:260" s="184" customFormat="1" ht="21" customHeight="1" x14ac:dyDescent="0.3">
      <c r="A54" s="132"/>
      <c r="B54" s="133" t="s">
        <v>100</v>
      </c>
      <c r="C54" s="132"/>
      <c r="D54" s="134"/>
      <c r="E54" s="135">
        <f>SUM(E52:E53)</f>
        <v>8</v>
      </c>
      <c r="F54" s="135">
        <f t="shared" ref="F54:BQ54" si="711">SUM(F52:F53)</f>
        <v>1.28</v>
      </c>
      <c r="G54" s="135">
        <f t="shared" si="711"/>
        <v>7</v>
      </c>
      <c r="H54" s="135">
        <f t="shared" si="711"/>
        <v>1.1200000000000001</v>
      </c>
      <c r="I54" s="135">
        <f t="shared" si="711"/>
        <v>5</v>
      </c>
      <c r="J54" s="135">
        <f t="shared" si="711"/>
        <v>0.8</v>
      </c>
      <c r="K54" s="135">
        <f t="shared" si="711"/>
        <v>20</v>
      </c>
      <c r="L54" s="135">
        <f t="shared" si="711"/>
        <v>3.2</v>
      </c>
      <c r="M54" s="135">
        <f t="shared" si="711"/>
        <v>9</v>
      </c>
      <c r="N54" s="135">
        <f t="shared" si="711"/>
        <v>1.44</v>
      </c>
      <c r="O54" s="135">
        <f t="shared" si="711"/>
        <v>7</v>
      </c>
      <c r="P54" s="135">
        <f t="shared" si="711"/>
        <v>1.1200000000000001</v>
      </c>
      <c r="Q54" s="135">
        <f t="shared" si="711"/>
        <v>4</v>
      </c>
      <c r="R54" s="135">
        <f t="shared" si="711"/>
        <v>0.64</v>
      </c>
      <c r="S54" s="135">
        <f t="shared" si="711"/>
        <v>20</v>
      </c>
      <c r="T54" s="135">
        <f t="shared" si="711"/>
        <v>3.2</v>
      </c>
      <c r="U54" s="135">
        <f t="shared" si="711"/>
        <v>7.5</v>
      </c>
      <c r="V54" s="135">
        <f t="shared" si="711"/>
        <v>1.2</v>
      </c>
      <c r="W54" s="135">
        <f t="shared" si="711"/>
        <v>3.5</v>
      </c>
      <c r="X54" s="135">
        <f t="shared" si="711"/>
        <v>0.56000000000000005</v>
      </c>
      <c r="Y54" s="135">
        <f t="shared" si="711"/>
        <v>1</v>
      </c>
      <c r="Z54" s="135">
        <f t="shared" si="711"/>
        <v>0.16</v>
      </c>
      <c r="AA54" s="135">
        <f t="shared" si="711"/>
        <v>12</v>
      </c>
      <c r="AB54" s="135">
        <f t="shared" si="711"/>
        <v>1.92</v>
      </c>
      <c r="AC54" s="135">
        <f t="shared" si="711"/>
        <v>9</v>
      </c>
      <c r="AD54" s="135">
        <f t="shared" si="711"/>
        <v>1.44</v>
      </c>
      <c r="AE54" s="135">
        <f t="shared" si="711"/>
        <v>12.5</v>
      </c>
      <c r="AF54" s="135">
        <f t="shared" si="711"/>
        <v>2</v>
      </c>
      <c r="AG54" s="135">
        <f t="shared" si="711"/>
        <v>5</v>
      </c>
      <c r="AH54" s="135">
        <f t="shared" si="711"/>
        <v>0.8</v>
      </c>
      <c r="AI54" s="135">
        <f t="shared" si="711"/>
        <v>26.5</v>
      </c>
      <c r="AJ54" s="135">
        <f t="shared" si="711"/>
        <v>4.24</v>
      </c>
      <c r="AK54" s="135">
        <f t="shared" si="711"/>
        <v>20</v>
      </c>
      <c r="AL54" s="135">
        <f t="shared" si="711"/>
        <v>3.2</v>
      </c>
      <c r="AM54" s="135">
        <f t="shared" si="711"/>
        <v>15</v>
      </c>
      <c r="AN54" s="135">
        <f t="shared" si="711"/>
        <v>2.4</v>
      </c>
      <c r="AO54" s="135">
        <f t="shared" si="711"/>
        <v>3</v>
      </c>
      <c r="AP54" s="135">
        <f t="shared" si="711"/>
        <v>0.48</v>
      </c>
      <c r="AQ54" s="135">
        <f t="shared" si="711"/>
        <v>38</v>
      </c>
      <c r="AR54" s="135">
        <f t="shared" si="711"/>
        <v>6.08</v>
      </c>
      <c r="AS54" s="135">
        <f t="shared" si="711"/>
        <v>6</v>
      </c>
      <c r="AT54" s="135">
        <f t="shared" si="711"/>
        <v>0.96</v>
      </c>
      <c r="AU54" s="135">
        <f t="shared" si="711"/>
        <v>3</v>
      </c>
      <c r="AV54" s="135">
        <f t="shared" si="711"/>
        <v>0.48</v>
      </c>
      <c r="AW54" s="135">
        <f t="shared" si="711"/>
        <v>1</v>
      </c>
      <c r="AX54" s="135">
        <f t="shared" si="711"/>
        <v>0.16</v>
      </c>
      <c r="AY54" s="135">
        <f t="shared" si="711"/>
        <v>10</v>
      </c>
      <c r="AZ54" s="135">
        <f t="shared" si="711"/>
        <v>1.5999999999999999</v>
      </c>
      <c r="BA54" s="135">
        <f t="shared" si="711"/>
        <v>46</v>
      </c>
      <c r="BB54" s="135">
        <f t="shared" si="711"/>
        <v>7.36</v>
      </c>
      <c r="BC54" s="135">
        <f t="shared" si="711"/>
        <v>13</v>
      </c>
      <c r="BD54" s="135">
        <f t="shared" si="711"/>
        <v>2.08</v>
      </c>
      <c r="BE54" s="135">
        <f t="shared" si="711"/>
        <v>6</v>
      </c>
      <c r="BF54" s="135">
        <f t="shared" si="711"/>
        <v>0.96</v>
      </c>
      <c r="BG54" s="135">
        <f t="shared" si="711"/>
        <v>65</v>
      </c>
      <c r="BH54" s="135">
        <f t="shared" si="711"/>
        <v>10.400000000000002</v>
      </c>
      <c r="BI54" s="135">
        <f t="shared" si="711"/>
        <v>18.8</v>
      </c>
      <c r="BJ54" s="135">
        <f t="shared" si="711"/>
        <v>3.008</v>
      </c>
      <c r="BK54" s="135">
        <f t="shared" si="711"/>
        <v>3.86</v>
      </c>
      <c r="BL54" s="135">
        <f t="shared" si="711"/>
        <v>0.61760000000000004</v>
      </c>
      <c r="BM54" s="135">
        <f t="shared" si="711"/>
        <v>2.34</v>
      </c>
      <c r="BN54" s="135">
        <f t="shared" si="711"/>
        <v>0.37440000000000001</v>
      </c>
      <c r="BO54" s="135">
        <f t="shared" si="711"/>
        <v>25</v>
      </c>
      <c r="BP54" s="135">
        <f t="shared" si="711"/>
        <v>4</v>
      </c>
      <c r="BQ54" s="135">
        <f t="shared" si="711"/>
        <v>15</v>
      </c>
      <c r="BR54" s="135">
        <f t="shared" ref="BR54:EC54" si="712">SUM(BR52:BR53)</f>
        <v>2.4</v>
      </c>
      <c r="BS54" s="135">
        <f t="shared" si="712"/>
        <v>5</v>
      </c>
      <c r="BT54" s="135">
        <f t="shared" si="712"/>
        <v>0.8</v>
      </c>
      <c r="BU54" s="135">
        <f t="shared" si="712"/>
        <v>1</v>
      </c>
      <c r="BV54" s="135">
        <f t="shared" si="712"/>
        <v>0.16</v>
      </c>
      <c r="BW54" s="135">
        <f t="shared" si="712"/>
        <v>21</v>
      </c>
      <c r="BX54" s="135">
        <f t="shared" si="712"/>
        <v>3.3600000000000003</v>
      </c>
      <c r="BY54" s="135">
        <f t="shared" si="712"/>
        <v>22.565999999999999</v>
      </c>
      <c r="BZ54" s="135">
        <f t="shared" si="712"/>
        <v>3.61056</v>
      </c>
      <c r="CA54" s="135">
        <f t="shared" si="712"/>
        <v>4.6319999999999997</v>
      </c>
      <c r="CB54" s="135">
        <f t="shared" si="712"/>
        <v>0.74112</v>
      </c>
      <c r="CC54" s="135">
        <f t="shared" si="712"/>
        <v>2.8</v>
      </c>
      <c r="CD54" s="135">
        <f t="shared" si="712"/>
        <v>0.44799999999999995</v>
      </c>
      <c r="CE54" s="135">
        <f t="shared" si="712"/>
        <v>29.998000000000001</v>
      </c>
      <c r="CF54" s="135">
        <f t="shared" si="712"/>
        <v>4.7996800000000004</v>
      </c>
      <c r="CG54" s="135">
        <f t="shared" si="712"/>
        <v>15</v>
      </c>
      <c r="CH54" s="135">
        <f t="shared" si="712"/>
        <v>2.4</v>
      </c>
      <c r="CI54" s="135">
        <f t="shared" si="712"/>
        <v>6</v>
      </c>
      <c r="CJ54" s="135">
        <f t="shared" si="712"/>
        <v>0.96</v>
      </c>
      <c r="CK54" s="135">
        <f t="shared" si="712"/>
        <v>2</v>
      </c>
      <c r="CL54" s="135">
        <f t="shared" si="712"/>
        <v>0.32</v>
      </c>
      <c r="CM54" s="135">
        <f t="shared" si="712"/>
        <v>23</v>
      </c>
      <c r="CN54" s="135">
        <f t="shared" si="712"/>
        <v>3.6799999999999997</v>
      </c>
      <c r="CO54" s="135">
        <f t="shared" si="712"/>
        <v>6.5</v>
      </c>
      <c r="CP54" s="135">
        <f t="shared" si="712"/>
        <v>1.04</v>
      </c>
      <c r="CQ54" s="135">
        <f t="shared" si="712"/>
        <v>3</v>
      </c>
      <c r="CR54" s="135">
        <f t="shared" si="712"/>
        <v>0.48</v>
      </c>
      <c r="CS54" s="135">
        <f t="shared" si="712"/>
        <v>0.49999999999999994</v>
      </c>
      <c r="CT54" s="135">
        <f t="shared" si="712"/>
        <v>7.9999999999999988E-2</v>
      </c>
      <c r="CU54" s="135">
        <f t="shared" si="712"/>
        <v>10</v>
      </c>
      <c r="CV54" s="135">
        <f t="shared" si="712"/>
        <v>1.6</v>
      </c>
      <c r="CW54" s="135">
        <f t="shared" si="712"/>
        <v>6.3</v>
      </c>
      <c r="CX54" s="135">
        <f t="shared" si="712"/>
        <v>1.008</v>
      </c>
      <c r="CY54" s="135">
        <f t="shared" si="712"/>
        <v>2.2599999999999998</v>
      </c>
      <c r="CZ54" s="135">
        <f t="shared" si="712"/>
        <v>0.36159999999999998</v>
      </c>
      <c r="DA54" s="135">
        <f t="shared" si="712"/>
        <v>1.44</v>
      </c>
      <c r="DB54" s="135">
        <f t="shared" si="712"/>
        <v>0.23039999999999999</v>
      </c>
      <c r="DC54" s="135">
        <f t="shared" si="712"/>
        <v>9.9999999999999982</v>
      </c>
      <c r="DD54" s="135">
        <f t="shared" si="712"/>
        <v>1.5999999999999999</v>
      </c>
      <c r="DE54" s="135">
        <f t="shared" si="712"/>
        <v>6</v>
      </c>
      <c r="DF54" s="135">
        <f t="shared" si="712"/>
        <v>0.96</v>
      </c>
      <c r="DG54" s="135">
        <f t="shared" si="712"/>
        <v>3</v>
      </c>
      <c r="DH54" s="135">
        <f t="shared" si="712"/>
        <v>0.48</v>
      </c>
      <c r="DI54" s="135">
        <f t="shared" si="712"/>
        <v>1</v>
      </c>
      <c r="DJ54" s="135">
        <f t="shared" si="712"/>
        <v>0.16</v>
      </c>
      <c r="DK54" s="135">
        <f t="shared" si="712"/>
        <v>10</v>
      </c>
      <c r="DL54" s="135">
        <f t="shared" si="712"/>
        <v>1.5999999999999999</v>
      </c>
      <c r="DM54" s="135">
        <f t="shared" si="712"/>
        <v>200</v>
      </c>
      <c r="DN54" s="135">
        <f t="shared" si="712"/>
        <v>32</v>
      </c>
      <c r="DO54" s="135">
        <f t="shared" si="712"/>
        <v>50</v>
      </c>
      <c r="DP54" s="135">
        <f t="shared" si="712"/>
        <v>8</v>
      </c>
      <c r="DQ54" s="135">
        <f t="shared" si="712"/>
        <v>50</v>
      </c>
      <c r="DR54" s="135">
        <f t="shared" si="712"/>
        <v>8</v>
      </c>
      <c r="DS54" s="135">
        <f t="shared" si="712"/>
        <v>300</v>
      </c>
      <c r="DT54" s="135">
        <f t="shared" si="712"/>
        <v>48</v>
      </c>
      <c r="DU54" s="135">
        <f t="shared" si="712"/>
        <v>40</v>
      </c>
      <c r="DV54" s="135">
        <f t="shared" si="712"/>
        <v>6.4</v>
      </c>
      <c r="DW54" s="135">
        <f t="shared" si="712"/>
        <v>14</v>
      </c>
      <c r="DX54" s="135">
        <f t="shared" si="712"/>
        <v>2.2400000000000002</v>
      </c>
      <c r="DY54" s="135">
        <f t="shared" si="712"/>
        <v>23</v>
      </c>
      <c r="DZ54" s="135">
        <f t="shared" si="712"/>
        <v>3.68</v>
      </c>
      <c r="EA54" s="135">
        <f t="shared" si="712"/>
        <v>77</v>
      </c>
      <c r="EB54" s="135">
        <f t="shared" si="712"/>
        <v>12.32</v>
      </c>
      <c r="EC54" s="135">
        <f t="shared" si="712"/>
        <v>534</v>
      </c>
      <c r="ED54" s="135">
        <f t="shared" ref="ED54:GO54" si="713">SUM(ED52:ED53)</f>
        <v>85.44</v>
      </c>
      <c r="EE54" s="135">
        <f t="shared" si="713"/>
        <v>216</v>
      </c>
      <c r="EF54" s="135">
        <f t="shared" si="713"/>
        <v>34.56</v>
      </c>
      <c r="EG54" s="135">
        <f t="shared" si="713"/>
        <v>250</v>
      </c>
      <c r="EH54" s="135">
        <f t="shared" si="713"/>
        <v>40</v>
      </c>
      <c r="EI54" s="135">
        <f t="shared" si="713"/>
        <v>1000</v>
      </c>
      <c r="EJ54" s="135">
        <f t="shared" si="713"/>
        <v>160</v>
      </c>
      <c r="EK54" s="135">
        <f t="shared" si="713"/>
        <v>40</v>
      </c>
      <c r="EL54" s="135">
        <f t="shared" si="713"/>
        <v>6.4</v>
      </c>
      <c r="EM54" s="135">
        <f t="shared" si="713"/>
        <v>20</v>
      </c>
      <c r="EN54" s="135">
        <f t="shared" si="713"/>
        <v>3.2</v>
      </c>
      <c r="EO54" s="135">
        <f t="shared" si="713"/>
        <v>10</v>
      </c>
      <c r="EP54" s="135">
        <f t="shared" si="713"/>
        <v>1.6</v>
      </c>
      <c r="EQ54" s="135">
        <f t="shared" si="713"/>
        <v>70</v>
      </c>
      <c r="ER54" s="135">
        <f t="shared" si="713"/>
        <v>11.200000000000001</v>
      </c>
      <c r="ES54" s="135">
        <f t="shared" si="713"/>
        <v>173</v>
      </c>
      <c r="ET54" s="135">
        <f t="shared" si="713"/>
        <v>27.68</v>
      </c>
      <c r="EU54" s="135">
        <f t="shared" si="713"/>
        <v>55</v>
      </c>
      <c r="EV54" s="135">
        <f t="shared" si="713"/>
        <v>8.8000000000000007</v>
      </c>
      <c r="EW54" s="135">
        <f t="shared" si="713"/>
        <v>34</v>
      </c>
      <c r="EX54" s="135">
        <f t="shared" si="713"/>
        <v>5.44</v>
      </c>
      <c r="EY54" s="135">
        <f t="shared" si="713"/>
        <v>262</v>
      </c>
      <c r="EZ54" s="135">
        <f t="shared" si="713"/>
        <v>41.92</v>
      </c>
      <c r="FA54" s="135">
        <f t="shared" si="713"/>
        <v>100</v>
      </c>
      <c r="FB54" s="135">
        <f t="shared" si="713"/>
        <v>16</v>
      </c>
      <c r="FC54" s="135">
        <f t="shared" si="713"/>
        <v>78</v>
      </c>
      <c r="FD54" s="135">
        <f t="shared" si="713"/>
        <v>12.48</v>
      </c>
      <c r="FE54" s="135">
        <f t="shared" si="713"/>
        <v>20</v>
      </c>
      <c r="FF54" s="135">
        <f t="shared" si="713"/>
        <v>3.2</v>
      </c>
      <c r="FG54" s="135">
        <f t="shared" si="713"/>
        <v>198</v>
      </c>
      <c r="FH54" s="135">
        <f t="shared" si="713"/>
        <v>31.68</v>
      </c>
      <c r="FI54" s="135">
        <f t="shared" si="713"/>
        <v>100</v>
      </c>
      <c r="FJ54" s="135">
        <f t="shared" si="713"/>
        <v>16</v>
      </c>
      <c r="FK54" s="135">
        <f t="shared" si="713"/>
        <v>60</v>
      </c>
      <c r="FL54" s="135">
        <f t="shared" si="713"/>
        <v>9.6</v>
      </c>
      <c r="FM54" s="135">
        <f t="shared" si="713"/>
        <v>20</v>
      </c>
      <c r="FN54" s="135">
        <f t="shared" si="713"/>
        <v>3.2</v>
      </c>
      <c r="FO54" s="135">
        <f t="shared" si="713"/>
        <v>180</v>
      </c>
      <c r="FP54" s="135">
        <f t="shared" si="713"/>
        <v>28.8</v>
      </c>
      <c r="FQ54" s="135">
        <f t="shared" si="713"/>
        <v>5.42</v>
      </c>
      <c r="FR54" s="135">
        <f t="shared" si="713"/>
        <v>0.86719999999999997</v>
      </c>
      <c r="FS54" s="135">
        <f t="shared" si="713"/>
        <v>3.65</v>
      </c>
      <c r="FT54" s="135">
        <f t="shared" si="713"/>
        <v>0.58399999999999996</v>
      </c>
      <c r="FU54" s="135">
        <f t="shared" si="713"/>
        <v>0.93399999999999994</v>
      </c>
      <c r="FV54" s="135">
        <f t="shared" si="713"/>
        <v>0.14943999999999999</v>
      </c>
      <c r="FW54" s="135">
        <f t="shared" si="713"/>
        <v>10.004</v>
      </c>
      <c r="FX54" s="135">
        <f t="shared" si="713"/>
        <v>1.6006400000000001</v>
      </c>
      <c r="FY54" s="135">
        <f t="shared" si="713"/>
        <v>35</v>
      </c>
      <c r="FZ54" s="135">
        <f t="shared" si="713"/>
        <v>5.6000000000000005</v>
      </c>
      <c r="GA54" s="135">
        <f t="shared" si="713"/>
        <v>25</v>
      </c>
      <c r="GB54" s="135">
        <f t="shared" si="713"/>
        <v>4</v>
      </c>
      <c r="GC54" s="135">
        <f t="shared" si="713"/>
        <v>10</v>
      </c>
      <c r="GD54" s="135">
        <f t="shared" si="713"/>
        <v>1.6</v>
      </c>
      <c r="GE54" s="135">
        <f t="shared" si="713"/>
        <v>70</v>
      </c>
      <c r="GF54" s="135">
        <f t="shared" si="713"/>
        <v>11.200000000000001</v>
      </c>
      <c r="GG54" s="135">
        <f t="shared" si="713"/>
        <v>70</v>
      </c>
      <c r="GH54" s="135">
        <f t="shared" si="713"/>
        <v>11.200000000000001</v>
      </c>
      <c r="GI54" s="135">
        <f t="shared" si="713"/>
        <v>11.058</v>
      </c>
      <c r="GJ54" s="135">
        <f t="shared" si="713"/>
        <v>1.76928</v>
      </c>
      <c r="GK54" s="135">
        <f t="shared" si="713"/>
        <v>6.5379999999999994</v>
      </c>
      <c r="GL54" s="135">
        <f t="shared" si="713"/>
        <v>1.0460799999999999</v>
      </c>
      <c r="GM54" s="135">
        <f t="shared" si="713"/>
        <v>87.595999999999989</v>
      </c>
      <c r="GN54" s="135">
        <f t="shared" si="713"/>
        <v>14.015360000000001</v>
      </c>
      <c r="GO54" s="135">
        <f t="shared" si="713"/>
        <v>47</v>
      </c>
      <c r="GP54" s="135">
        <f t="shared" ref="GP54:IZ54" si="714">SUM(GP52:GP53)</f>
        <v>7.5200000000000005</v>
      </c>
      <c r="GQ54" s="135">
        <f t="shared" si="714"/>
        <v>10</v>
      </c>
      <c r="GR54" s="135">
        <f t="shared" si="714"/>
        <v>1.6</v>
      </c>
      <c r="GS54" s="135">
        <f t="shared" si="714"/>
        <v>4.8</v>
      </c>
      <c r="GT54" s="135">
        <f t="shared" si="714"/>
        <v>0.76800000000000002</v>
      </c>
      <c r="GU54" s="135">
        <f t="shared" si="714"/>
        <v>61.8</v>
      </c>
      <c r="GV54" s="135">
        <f t="shared" si="714"/>
        <v>9.8880000000000017</v>
      </c>
      <c r="GW54" s="135">
        <f t="shared" si="714"/>
        <v>18</v>
      </c>
      <c r="GX54" s="135">
        <f t="shared" si="714"/>
        <v>2.88</v>
      </c>
      <c r="GY54" s="135">
        <f t="shared" si="714"/>
        <v>12</v>
      </c>
      <c r="GZ54" s="135">
        <f t="shared" si="714"/>
        <v>1.92</v>
      </c>
      <c r="HA54" s="135">
        <f t="shared" si="714"/>
        <v>5</v>
      </c>
      <c r="HB54" s="135">
        <f t="shared" si="714"/>
        <v>0.8</v>
      </c>
      <c r="HC54" s="135">
        <f t="shared" si="714"/>
        <v>35</v>
      </c>
      <c r="HD54" s="135">
        <f t="shared" si="714"/>
        <v>5.6</v>
      </c>
      <c r="HE54" s="135">
        <f t="shared" si="714"/>
        <v>50</v>
      </c>
      <c r="HF54" s="135">
        <f t="shared" si="714"/>
        <v>8</v>
      </c>
      <c r="HG54" s="135">
        <f t="shared" si="714"/>
        <v>20</v>
      </c>
      <c r="HH54" s="135">
        <f t="shared" si="714"/>
        <v>3.2</v>
      </c>
      <c r="HI54" s="135">
        <f t="shared" si="714"/>
        <v>10</v>
      </c>
      <c r="HJ54" s="135">
        <f t="shared" si="714"/>
        <v>1.6</v>
      </c>
      <c r="HK54" s="135">
        <f t="shared" si="714"/>
        <v>80</v>
      </c>
      <c r="HL54" s="135">
        <f t="shared" si="714"/>
        <v>12.799999999999999</v>
      </c>
      <c r="HM54" s="135">
        <f t="shared" si="714"/>
        <v>46</v>
      </c>
      <c r="HN54" s="135">
        <f t="shared" si="714"/>
        <v>7.36</v>
      </c>
      <c r="HO54" s="135">
        <f t="shared" si="714"/>
        <v>20.9</v>
      </c>
      <c r="HP54" s="135">
        <f t="shared" si="714"/>
        <v>3.3439999999999999</v>
      </c>
      <c r="HQ54" s="135">
        <f t="shared" si="714"/>
        <v>11.2</v>
      </c>
      <c r="HR54" s="135">
        <f t="shared" si="714"/>
        <v>1.7919999999999998</v>
      </c>
      <c r="HS54" s="135">
        <f t="shared" si="714"/>
        <v>78.100000000000009</v>
      </c>
      <c r="HT54" s="135">
        <f t="shared" si="714"/>
        <v>12.496</v>
      </c>
      <c r="HU54" s="135">
        <f t="shared" si="714"/>
        <v>35.33</v>
      </c>
      <c r="HV54" s="135">
        <f t="shared" si="714"/>
        <v>5.6528</v>
      </c>
      <c r="HW54" s="135">
        <f t="shared" si="714"/>
        <v>10</v>
      </c>
      <c r="HX54" s="135">
        <f t="shared" si="714"/>
        <v>1.6</v>
      </c>
      <c r="HY54" s="135">
        <f t="shared" si="714"/>
        <v>4.67</v>
      </c>
      <c r="HZ54" s="135">
        <f t="shared" si="714"/>
        <v>0.74719999999999998</v>
      </c>
      <c r="IA54" s="135">
        <f t="shared" si="714"/>
        <v>50</v>
      </c>
      <c r="IB54" s="135">
        <f t="shared" si="714"/>
        <v>8</v>
      </c>
      <c r="IC54" s="135">
        <f t="shared" si="714"/>
        <v>100</v>
      </c>
      <c r="ID54" s="135">
        <f t="shared" si="714"/>
        <v>16</v>
      </c>
      <c r="IE54" s="135">
        <f t="shared" si="714"/>
        <v>40</v>
      </c>
      <c r="IF54" s="135">
        <f t="shared" si="714"/>
        <v>6.4</v>
      </c>
      <c r="IG54" s="135">
        <f t="shared" si="714"/>
        <v>20</v>
      </c>
      <c r="IH54" s="135">
        <f t="shared" si="714"/>
        <v>3.2</v>
      </c>
      <c r="II54" s="135">
        <f t="shared" si="714"/>
        <v>160</v>
      </c>
      <c r="IJ54" s="135">
        <f t="shared" si="714"/>
        <v>25.599999999999998</v>
      </c>
      <c r="IK54" s="135">
        <f t="shared" si="714"/>
        <v>1</v>
      </c>
      <c r="IL54" s="135">
        <f t="shared" si="714"/>
        <v>42.2</v>
      </c>
      <c r="IM54" s="135">
        <f t="shared" si="714"/>
        <v>3.3</v>
      </c>
      <c r="IN54" s="135">
        <f t="shared" si="714"/>
        <v>139.26</v>
      </c>
      <c r="IO54" s="135">
        <f t="shared" si="714"/>
        <v>0.44</v>
      </c>
      <c r="IP54" s="135">
        <f t="shared" si="714"/>
        <v>18.568000000000001</v>
      </c>
      <c r="IQ54" s="135">
        <f t="shared" si="714"/>
        <v>4.74</v>
      </c>
      <c r="IR54" s="135">
        <f t="shared" si="714"/>
        <v>200.02799999999999</v>
      </c>
      <c r="IS54" s="135">
        <f t="shared" si="714"/>
        <v>1790.4160000000002</v>
      </c>
      <c r="IT54" s="135">
        <f t="shared" si="714"/>
        <v>328.50656000000004</v>
      </c>
      <c r="IU54" s="135">
        <f t="shared" si="714"/>
        <v>737.65999999999985</v>
      </c>
      <c r="IV54" s="135">
        <f t="shared" si="714"/>
        <v>256.75759999999997</v>
      </c>
      <c r="IW54" s="135">
        <f t="shared" si="714"/>
        <v>516.66200000000003</v>
      </c>
      <c r="IX54" s="135">
        <f t="shared" si="714"/>
        <v>101.16352000000001</v>
      </c>
      <c r="IY54" s="135">
        <f t="shared" si="714"/>
        <v>3044.7379999999998</v>
      </c>
      <c r="IZ54" s="135">
        <f t="shared" si="714"/>
        <v>686.42768000000001</v>
      </c>
    </row>
    <row r="55" spans="1:260" s="183" customFormat="1" ht="21" customHeight="1" x14ac:dyDescent="0.3">
      <c r="A55" s="125" t="s">
        <v>51</v>
      </c>
      <c r="B55" s="126" t="s">
        <v>93</v>
      </c>
      <c r="C55" s="123"/>
      <c r="D55" s="122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5"/>
      <c r="EN55" s="185"/>
      <c r="EO55" s="185"/>
      <c r="EP55" s="185"/>
      <c r="EQ55" s="185"/>
      <c r="ER55" s="185"/>
      <c r="ES55" s="185"/>
      <c r="ET55" s="185"/>
      <c r="EU55" s="185"/>
      <c r="EV55" s="185"/>
      <c r="EW55" s="185"/>
      <c r="EX55" s="185"/>
      <c r="EY55" s="185"/>
      <c r="EZ55" s="185"/>
      <c r="FA55" s="185"/>
      <c r="FB55" s="185"/>
      <c r="FC55" s="185"/>
      <c r="FD55" s="185"/>
      <c r="FE55" s="185"/>
      <c r="FF55" s="185"/>
      <c r="FG55" s="185"/>
      <c r="FH55" s="185"/>
      <c r="FI55" s="185"/>
      <c r="FJ55" s="185"/>
      <c r="FK55" s="185"/>
      <c r="FL55" s="185"/>
      <c r="FM55" s="185"/>
      <c r="FN55" s="185"/>
      <c r="FO55" s="185"/>
      <c r="FP55" s="185"/>
      <c r="FQ55" s="185"/>
      <c r="FR55" s="185"/>
      <c r="FS55" s="185"/>
      <c r="FT55" s="185"/>
      <c r="FU55" s="185"/>
      <c r="FV55" s="185"/>
      <c r="FW55" s="185"/>
      <c r="FX55" s="185"/>
      <c r="FY55" s="185"/>
      <c r="FZ55" s="185"/>
      <c r="GA55" s="185"/>
      <c r="GB55" s="185"/>
      <c r="GC55" s="185"/>
      <c r="GD55" s="185"/>
      <c r="GE55" s="185"/>
      <c r="GF55" s="185"/>
      <c r="GG55" s="185"/>
      <c r="GH55" s="185"/>
      <c r="GI55" s="185"/>
      <c r="GJ55" s="185"/>
      <c r="GK55" s="185"/>
      <c r="GL55" s="185"/>
      <c r="GM55" s="185"/>
      <c r="GN55" s="185"/>
      <c r="GO55" s="185"/>
      <c r="GP55" s="185"/>
      <c r="GQ55" s="185"/>
      <c r="GR55" s="185"/>
      <c r="GS55" s="185"/>
      <c r="GT55" s="185"/>
      <c r="GU55" s="185"/>
      <c r="GV55" s="185"/>
      <c r="GW55" s="185"/>
      <c r="GX55" s="185"/>
      <c r="GY55" s="185"/>
      <c r="GZ55" s="185"/>
      <c r="HA55" s="185"/>
      <c r="HB55" s="185"/>
      <c r="HC55" s="185"/>
      <c r="HD55" s="185"/>
      <c r="HE55" s="185"/>
      <c r="HF55" s="185"/>
      <c r="HG55" s="185"/>
      <c r="HH55" s="185"/>
      <c r="HI55" s="185"/>
      <c r="HJ55" s="185"/>
      <c r="HK55" s="185"/>
      <c r="HL55" s="185"/>
      <c r="HM55" s="185"/>
      <c r="HN55" s="185"/>
      <c r="HO55" s="185"/>
      <c r="HP55" s="185"/>
      <c r="HQ55" s="185"/>
      <c r="HR55" s="185"/>
      <c r="HS55" s="185"/>
      <c r="HT55" s="185"/>
      <c r="HU55" s="185"/>
      <c r="HV55" s="185"/>
      <c r="HW55" s="185"/>
      <c r="HX55" s="185"/>
      <c r="HY55" s="185"/>
      <c r="HZ55" s="185"/>
      <c r="IA55" s="185"/>
      <c r="IB55" s="185"/>
      <c r="IC55" s="185"/>
      <c r="ID55" s="185"/>
      <c r="IE55" s="185"/>
      <c r="IF55" s="185"/>
      <c r="IG55" s="185"/>
      <c r="IH55" s="185"/>
      <c r="II55" s="185"/>
      <c r="IJ55" s="185"/>
      <c r="IK55" s="185"/>
      <c r="IL55" s="185"/>
      <c r="IM55" s="185"/>
      <c r="IN55" s="185"/>
      <c r="IO55" s="185"/>
      <c r="IP55" s="185"/>
      <c r="IQ55" s="185"/>
      <c r="IR55" s="185"/>
      <c r="IS55" s="185"/>
      <c r="IT55" s="185"/>
      <c r="IU55" s="185"/>
      <c r="IV55" s="185"/>
      <c r="IW55" s="185"/>
      <c r="IX55" s="185"/>
      <c r="IY55" s="185"/>
      <c r="IZ55" s="185"/>
    </row>
    <row r="56" spans="1:260" s="87" customFormat="1" ht="21" customHeight="1" x14ac:dyDescent="0.3">
      <c r="A56" s="4">
        <v>1</v>
      </c>
      <c r="B56" s="36" t="s">
        <v>94</v>
      </c>
      <c r="C56" s="26"/>
      <c r="D56" s="88"/>
      <c r="E56" s="106"/>
      <c r="F56" s="32">
        <f t="shared" si="102"/>
        <v>0</v>
      </c>
      <c r="G56" s="106"/>
      <c r="H56" s="32">
        <f t="shared" si="102"/>
        <v>0</v>
      </c>
      <c r="I56" s="106"/>
      <c r="J56" s="32">
        <f t="shared" ref="J56:J64" si="715">I56*$D56</f>
        <v>0</v>
      </c>
      <c r="K56" s="97">
        <f t="shared" si="104"/>
        <v>0</v>
      </c>
      <c r="L56" s="97">
        <f t="shared" si="104"/>
        <v>0</v>
      </c>
      <c r="M56" s="106"/>
      <c r="N56" s="32">
        <f t="shared" ref="N56:N64" si="716">M56*$D56</f>
        <v>0</v>
      </c>
      <c r="O56" s="106"/>
      <c r="P56" s="32">
        <f t="shared" ref="P56:P64" si="717">O56*$D56</f>
        <v>0</v>
      </c>
      <c r="Q56" s="106"/>
      <c r="R56" s="32">
        <f t="shared" ref="R56:R63" si="718">Q56*$D56</f>
        <v>0</v>
      </c>
      <c r="S56" s="97">
        <f t="shared" si="108"/>
        <v>0</v>
      </c>
      <c r="T56" s="97">
        <f t="shared" si="108"/>
        <v>0</v>
      </c>
      <c r="U56" s="106"/>
      <c r="V56" s="32">
        <f t="shared" ref="V56:V64" si="719">U56*$D56</f>
        <v>0</v>
      </c>
      <c r="W56" s="106"/>
      <c r="X56" s="32">
        <f t="shared" ref="X56:X64" si="720">W56*$D56</f>
        <v>0</v>
      </c>
      <c r="Y56" s="106"/>
      <c r="Z56" s="32">
        <f t="shared" ref="Z56:Z64" si="721">Y56*$D56</f>
        <v>0</v>
      </c>
      <c r="AA56" s="97">
        <f t="shared" si="112"/>
        <v>0</v>
      </c>
      <c r="AB56" s="97">
        <f t="shared" si="112"/>
        <v>0</v>
      </c>
      <c r="AC56" s="106"/>
      <c r="AD56" s="32">
        <f t="shared" ref="AD56:AD64" si="722">AC56*$D56</f>
        <v>0</v>
      </c>
      <c r="AE56" s="106"/>
      <c r="AF56" s="32">
        <f t="shared" ref="AF56:AF64" si="723">AE56*$D56</f>
        <v>0</v>
      </c>
      <c r="AG56" s="106"/>
      <c r="AH56" s="32">
        <f t="shared" ref="AH56:AH64" si="724">AG56*$D56</f>
        <v>0</v>
      </c>
      <c r="AI56" s="97">
        <f t="shared" si="116"/>
        <v>0</v>
      </c>
      <c r="AJ56" s="97">
        <f t="shared" si="116"/>
        <v>0</v>
      </c>
      <c r="AK56" s="106"/>
      <c r="AL56" s="32">
        <f t="shared" ref="AL56:AL64" si="725">AK56*$D56</f>
        <v>0</v>
      </c>
      <c r="AM56" s="106"/>
      <c r="AN56" s="32">
        <f t="shared" ref="AN56:AN64" si="726">AM56*$D56</f>
        <v>0</v>
      </c>
      <c r="AO56" s="106"/>
      <c r="AP56" s="32">
        <f t="shared" ref="AP56:AP64" si="727">AO56*$D56</f>
        <v>0</v>
      </c>
      <c r="AQ56" s="97">
        <f t="shared" si="120"/>
        <v>0</v>
      </c>
      <c r="AR56" s="97">
        <f t="shared" si="120"/>
        <v>0</v>
      </c>
      <c r="AS56" s="106"/>
      <c r="AT56" s="32">
        <f t="shared" ref="AT56:AT64" si="728">AS56*$D56</f>
        <v>0</v>
      </c>
      <c r="AU56" s="106"/>
      <c r="AV56" s="32">
        <f t="shared" ref="AV56:AV64" si="729">AU56*$D56</f>
        <v>0</v>
      </c>
      <c r="AW56" s="106"/>
      <c r="AX56" s="32">
        <f t="shared" ref="AX56:AX64" si="730">AW56*$D56</f>
        <v>0</v>
      </c>
      <c r="AY56" s="97">
        <f t="shared" si="124"/>
        <v>0</v>
      </c>
      <c r="AZ56" s="97">
        <f t="shared" si="124"/>
        <v>0</v>
      </c>
      <c r="BA56" s="106"/>
      <c r="BB56" s="32">
        <f t="shared" ref="BB56:BB64" si="731">BA56*$D56</f>
        <v>0</v>
      </c>
      <c r="BC56" s="106"/>
      <c r="BD56" s="32">
        <f t="shared" ref="BD56:BD64" si="732">BC56*$D56</f>
        <v>0</v>
      </c>
      <c r="BE56" s="106"/>
      <c r="BF56" s="32">
        <f t="shared" ref="BF56:BF64" si="733">BE56*$D56</f>
        <v>0</v>
      </c>
      <c r="BG56" s="97">
        <f t="shared" si="128"/>
        <v>0</v>
      </c>
      <c r="BH56" s="97">
        <f t="shared" si="128"/>
        <v>0</v>
      </c>
      <c r="BI56" s="106">
        <v>0</v>
      </c>
      <c r="BJ56" s="32">
        <f t="shared" ref="BJ56:BJ64" si="734">BI56*$D56</f>
        <v>0</v>
      </c>
      <c r="BK56" s="106">
        <v>0</v>
      </c>
      <c r="BL56" s="32">
        <f t="shared" ref="BL56:BL64" si="735">BK56*$D56</f>
        <v>0</v>
      </c>
      <c r="BM56" s="106">
        <v>0</v>
      </c>
      <c r="BN56" s="32">
        <f t="shared" ref="BN56:BN64" si="736">BM56*$D56</f>
        <v>0</v>
      </c>
      <c r="BO56" s="97">
        <f t="shared" si="132"/>
        <v>0</v>
      </c>
      <c r="BP56" s="97">
        <f t="shared" si="132"/>
        <v>0</v>
      </c>
      <c r="BQ56" s="107"/>
      <c r="BR56" s="32">
        <f t="shared" ref="BR56:BR64" si="737">BQ56*$D56</f>
        <v>0</v>
      </c>
      <c r="BS56" s="107"/>
      <c r="BT56" s="32">
        <f t="shared" ref="BT56:BT64" si="738">BS56*$D56</f>
        <v>0</v>
      </c>
      <c r="BU56" s="107"/>
      <c r="BV56" s="32">
        <f t="shared" ref="BV56:BV64" si="739">BU56*$D56</f>
        <v>0</v>
      </c>
      <c r="BW56" s="97">
        <f t="shared" si="136"/>
        <v>0</v>
      </c>
      <c r="BX56" s="97">
        <f t="shared" si="136"/>
        <v>0</v>
      </c>
      <c r="BY56" s="106"/>
      <c r="BZ56" s="32">
        <f t="shared" ref="BZ56:BZ64" si="740">BY56*$D56</f>
        <v>0</v>
      </c>
      <c r="CA56" s="106"/>
      <c r="CB56" s="32">
        <f t="shared" ref="CB56:CB64" si="741">CA56*$D56</f>
        <v>0</v>
      </c>
      <c r="CC56" s="106"/>
      <c r="CD56" s="32">
        <f t="shared" ref="CD56:CD64" si="742">CC56*$D56</f>
        <v>0</v>
      </c>
      <c r="CE56" s="97">
        <f t="shared" si="140"/>
        <v>0</v>
      </c>
      <c r="CF56" s="97">
        <f t="shared" si="140"/>
        <v>0</v>
      </c>
      <c r="CG56" s="106"/>
      <c r="CH56" s="32">
        <f t="shared" ref="CH56:CH64" si="743">CG56*$D56</f>
        <v>0</v>
      </c>
      <c r="CI56" s="106"/>
      <c r="CJ56" s="32">
        <f t="shared" ref="CJ56:CJ64" si="744">CI56*$D56</f>
        <v>0</v>
      </c>
      <c r="CK56" s="106"/>
      <c r="CL56" s="32">
        <f t="shared" ref="CL56:CL64" si="745">CK56*$D56</f>
        <v>0</v>
      </c>
      <c r="CM56" s="97">
        <f t="shared" si="144"/>
        <v>0</v>
      </c>
      <c r="CN56" s="97">
        <f t="shared" si="144"/>
        <v>0</v>
      </c>
      <c r="CO56" s="106"/>
      <c r="CP56" s="32">
        <f t="shared" ref="CP56:CP64" si="746">CO56*$D56</f>
        <v>0</v>
      </c>
      <c r="CQ56" s="106"/>
      <c r="CR56" s="32">
        <f t="shared" ref="CR56:CR64" si="747">CQ56*$D56</f>
        <v>0</v>
      </c>
      <c r="CS56" s="106"/>
      <c r="CT56" s="32">
        <f t="shared" ref="CT56:CT64" si="748">CS56*$D56</f>
        <v>0</v>
      </c>
      <c r="CU56" s="97">
        <f t="shared" si="148"/>
        <v>0</v>
      </c>
      <c r="CV56" s="97">
        <f t="shared" si="148"/>
        <v>0</v>
      </c>
      <c r="CW56" s="106"/>
      <c r="CX56" s="32">
        <f t="shared" ref="CX56:CX64" si="749">CW56*$D56</f>
        <v>0</v>
      </c>
      <c r="CY56" s="106"/>
      <c r="CZ56" s="32">
        <f t="shared" ref="CZ56:CZ64" si="750">CY56*$D56</f>
        <v>0</v>
      </c>
      <c r="DA56" s="106"/>
      <c r="DB56" s="32">
        <f t="shared" ref="DB56:DB64" si="751">DA56*$D56</f>
        <v>0</v>
      </c>
      <c r="DC56" s="97">
        <f t="shared" si="152"/>
        <v>0</v>
      </c>
      <c r="DD56" s="97">
        <f t="shared" si="152"/>
        <v>0</v>
      </c>
      <c r="DE56" s="108"/>
      <c r="DF56" s="32">
        <f t="shared" ref="DF56:DF64" si="752">DE56*$D56</f>
        <v>0</v>
      </c>
      <c r="DG56" s="108"/>
      <c r="DH56" s="32">
        <f t="shared" ref="DH56:DH64" si="753">DG56*$D56</f>
        <v>0</v>
      </c>
      <c r="DI56" s="108"/>
      <c r="DJ56" s="32">
        <f t="shared" ref="DJ56:DJ64" si="754">DI56*$D56</f>
        <v>0</v>
      </c>
      <c r="DK56" s="97">
        <f t="shared" si="156"/>
        <v>0</v>
      </c>
      <c r="DL56" s="97">
        <f t="shared" si="156"/>
        <v>0</v>
      </c>
      <c r="DM56" s="108"/>
      <c r="DN56" s="32">
        <f t="shared" ref="DN56:DN64" si="755">DM56*$D56</f>
        <v>0</v>
      </c>
      <c r="DO56" s="108"/>
      <c r="DP56" s="32">
        <f t="shared" ref="DP56:DP64" si="756">DO56*$D56</f>
        <v>0</v>
      </c>
      <c r="DQ56" s="108"/>
      <c r="DR56" s="32">
        <f t="shared" ref="DR56:DR64" si="757">DQ56*$D56</f>
        <v>0</v>
      </c>
      <c r="DS56" s="97">
        <f t="shared" si="160"/>
        <v>0</v>
      </c>
      <c r="DT56" s="97">
        <f t="shared" si="160"/>
        <v>0</v>
      </c>
      <c r="DU56" s="106"/>
      <c r="DV56" s="32">
        <f t="shared" ref="DV56:DV64" si="758">DU56*$D56</f>
        <v>0</v>
      </c>
      <c r="DW56" s="106"/>
      <c r="DX56" s="32">
        <f t="shared" ref="DX56:DX64" si="759">DW56*$D56</f>
        <v>0</v>
      </c>
      <c r="DY56" s="106"/>
      <c r="DZ56" s="32">
        <f t="shared" ref="DZ56:DZ64" si="760">DY56*$D56</f>
        <v>0</v>
      </c>
      <c r="EA56" s="97">
        <f t="shared" si="164"/>
        <v>0</v>
      </c>
      <c r="EB56" s="97">
        <f t="shared" si="164"/>
        <v>0</v>
      </c>
      <c r="EC56" s="107"/>
      <c r="ED56" s="32">
        <f t="shared" ref="ED56:ED64" si="761">EC56*$D56</f>
        <v>0</v>
      </c>
      <c r="EE56" s="107"/>
      <c r="EF56" s="32">
        <f t="shared" ref="EF56:EF64" si="762">EE56*$D56</f>
        <v>0</v>
      </c>
      <c r="EG56" s="107"/>
      <c r="EH56" s="32">
        <f t="shared" ref="EH56:EH64" si="763">EG56*$D56</f>
        <v>0</v>
      </c>
      <c r="EI56" s="97">
        <f t="shared" si="168"/>
        <v>0</v>
      </c>
      <c r="EJ56" s="97">
        <f t="shared" si="168"/>
        <v>0</v>
      </c>
      <c r="EK56" s="106"/>
      <c r="EL56" s="32">
        <f t="shared" ref="EL56:EL64" si="764">EK56*$D56</f>
        <v>0</v>
      </c>
      <c r="EM56" s="106"/>
      <c r="EN56" s="32">
        <f t="shared" ref="EN56:EN64" si="765">EM56*$D56</f>
        <v>0</v>
      </c>
      <c r="EO56" s="106"/>
      <c r="EP56" s="32">
        <f t="shared" ref="EP56:EP64" si="766">EO56*$D56</f>
        <v>0</v>
      </c>
      <c r="EQ56" s="97">
        <f t="shared" si="172"/>
        <v>0</v>
      </c>
      <c r="ER56" s="97">
        <f t="shared" si="172"/>
        <v>0</v>
      </c>
      <c r="ES56" s="106"/>
      <c r="ET56" s="32">
        <f t="shared" ref="ET56:ET64" si="767">ES56*$D56</f>
        <v>0</v>
      </c>
      <c r="EU56" s="106"/>
      <c r="EV56" s="32">
        <f t="shared" ref="EV56:EV64" si="768">EU56*$D56</f>
        <v>0</v>
      </c>
      <c r="EW56" s="106"/>
      <c r="EX56" s="32">
        <f t="shared" ref="EX56:EX64" si="769">EW56*$D56</f>
        <v>0</v>
      </c>
      <c r="EY56" s="97">
        <f t="shared" si="176"/>
        <v>0</v>
      </c>
      <c r="EZ56" s="97">
        <f t="shared" si="176"/>
        <v>0</v>
      </c>
      <c r="FA56" s="108"/>
      <c r="FB56" s="32">
        <f t="shared" ref="FB56:FB64" si="770">FA56*$D56</f>
        <v>0</v>
      </c>
      <c r="FC56" s="108"/>
      <c r="FD56" s="32">
        <f t="shared" ref="FD56:FD64" si="771">FC56*$D56</f>
        <v>0</v>
      </c>
      <c r="FE56" s="106"/>
      <c r="FF56" s="32">
        <f t="shared" ref="FF56:FF64" si="772">FE56*$D56</f>
        <v>0</v>
      </c>
      <c r="FG56" s="97">
        <f t="shared" si="180"/>
        <v>0</v>
      </c>
      <c r="FH56" s="97">
        <f t="shared" si="180"/>
        <v>0</v>
      </c>
      <c r="FI56" s="108"/>
      <c r="FJ56" s="32">
        <f t="shared" ref="FJ56:FJ64" si="773">FI56*$D56</f>
        <v>0</v>
      </c>
      <c r="FK56" s="108"/>
      <c r="FL56" s="32">
        <f t="shared" ref="FL56:FL64" si="774">FK56*$D56</f>
        <v>0</v>
      </c>
      <c r="FM56" s="108"/>
      <c r="FN56" s="32">
        <f t="shared" ref="FN56:FN64" si="775">FM56*$D56</f>
        <v>0</v>
      </c>
      <c r="FO56" s="97">
        <f t="shared" si="184"/>
        <v>0</v>
      </c>
      <c r="FP56" s="97">
        <f t="shared" si="184"/>
        <v>0</v>
      </c>
      <c r="FQ56" s="178"/>
      <c r="FR56" s="32">
        <f t="shared" ref="FR56:FR64" si="776">FQ56*$D56</f>
        <v>0</v>
      </c>
      <c r="FS56" s="178"/>
      <c r="FT56" s="32">
        <f t="shared" ref="FT56:FT64" si="777">FS56*$D56</f>
        <v>0</v>
      </c>
      <c r="FU56" s="178"/>
      <c r="FV56" s="32">
        <f t="shared" ref="FV56:FV64" si="778">FU56*$D56</f>
        <v>0</v>
      </c>
      <c r="FW56" s="97">
        <f t="shared" si="188"/>
        <v>0</v>
      </c>
      <c r="FX56" s="97">
        <f t="shared" si="188"/>
        <v>0</v>
      </c>
      <c r="FY56" s="108"/>
      <c r="FZ56" s="32">
        <f t="shared" ref="FZ56:FZ64" si="779">FY56*$D56</f>
        <v>0</v>
      </c>
      <c r="GA56" s="108"/>
      <c r="GB56" s="32">
        <f t="shared" ref="GB56:GB64" si="780">GA56*$D56</f>
        <v>0</v>
      </c>
      <c r="GC56" s="108"/>
      <c r="GD56" s="32">
        <f t="shared" ref="GD56:GD64" si="781">GC56*$D56</f>
        <v>0</v>
      </c>
      <c r="GE56" s="97">
        <f t="shared" si="192"/>
        <v>0</v>
      </c>
      <c r="GF56" s="97">
        <f t="shared" si="192"/>
        <v>0</v>
      </c>
      <c r="GG56" s="106"/>
      <c r="GH56" s="32">
        <f t="shared" ref="GH56:GH64" si="782">GG56*$D56</f>
        <v>0</v>
      </c>
      <c r="GI56" s="106"/>
      <c r="GJ56" s="32">
        <f t="shared" ref="GJ56:GJ64" si="783">GI56*$D56</f>
        <v>0</v>
      </c>
      <c r="GK56" s="106"/>
      <c r="GL56" s="32">
        <f t="shared" ref="GL56:GL64" si="784">GK56*$D56</f>
        <v>0</v>
      </c>
      <c r="GM56" s="97">
        <f t="shared" si="196"/>
        <v>0</v>
      </c>
      <c r="GN56" s="97">
        <f t="shared" si="196"/>
        <v>0</v>
      </c>
      <c r="GO56" s="107">
        <v>0</v>
      </c>
      <c r="GP56" s="32">
        <f t="shared" ref="GP56:GP64" si="785">GO56*$D56</f>
        <v>0</v>
      </c>
      <c r="GQ56" s="107">
        <v>0</v>
      </c>
      <c r="GR56" s="32">
        <f t="shared" ref="GR56:GR64" si="786">GQ56*$D56</f>
        <v>0</v>
      </c>
      <c r="GS56" s="107">
        <v>0</v>
      </c>
      <c r="GT56" s="32">
        <f t="shared" ref="GT56:GT64" si="787">GS56*$D56</f>
        <v>0</v>
      </c>
      <c r="GU56" s="97">
        <f t="shared" si="200"/>
        <v>0</v>
      </c>
      <c r="GV56" s="97">
        <f t="shared" si="200"/>
        <v>0</v>
      </c>
      <c r="GW56" s="106"/>
      <c r="GX56" s="32">
        <f t="shared" ref="GX56:GX64" si="788">GW56*$D56</f>
        <v>0</v>
      </c>
      <c r="GY56" s="106"/>
      <c r="GZ56" s="32">
        <f t="shared" ref="GZ56:GZ64" si="789">GY56*$D56</f>
        <v>0</v>
      </c>
      <c r="HA56" s="106"/>
      <c r="HB56" s="32">
        <f t="shared" ref="HB56:HB64" si="790">HA56*$D56</f>
        <v>0</v>
      </c>
      <c r="HC56" s="97">
        <f t="shared" si="204"/>
        <v>0</v>
      </c>
      <c r="HD56" s="97">
        <f t="shared" si="204"/>
        <v>0</v>
      </c>
      <c r="HE56" s="106"/>
      <c r="HF56" s="32">
        <f t="shared" ref="HF56:HF64" si="791">HE56*$D56</f>
        <v>0</v>
      </c>
      <c r="HG56" s="106"/>
      <c r="HH56" s="32">
        <f t="shared" ref="HH56:HH64" si="792">HG56*$D56</f>
        <v>0</v>
      </c>
      <c r="HI56" s="106"/>
      <c r="HJ56" s="32">
        <f t="shared" ref="HJ56:HJ64" si="793">HI56*$D56</f>
        <v>0</v>
      </c>
      <c r="HK56" s="97">
        <f t="shared" si="208"/>
        <v>0</v>
      </c>
      <c r="HL56" s="97">
        <f t="shared" si="208"/>
        <v>0</v>
      </c>
      <c r="HM56" s="106"/>
      <c r="HN56" s="32">
        <f t="shared" ref="HN56:HN64" si="794">HM56*$D56</f>
        <v>0</v>
      </c>
      <c r="HO56" s="106"/>
      <c r="HP56" s="32">
        <f t="shared" ref="HP56:HP64" si="795">HO56*$D56</f>
        <v>0</v>
      </c>
      <c r="HQ56" s="106"/>
      <c r="HR56" s="32">
        <f t="shared" ref="HR56:HR64" si="796">HQ56*$D56</f>
        <v>0</v>
      </c>
      <c r="HS56" s="97">
        <f t="shared" si="212"/>
        <v>0</v>
      </c>
      <c r="HT56" s="97">
        <f t="shared" si="212"/>
        <v>0</v>
      </c>
      <c r="HU56" s="190"/>
      <c r="HV56" s="32">
        <f t="shared" ref="HV56:HV64" si="797">HU56*$D56</f>
        <v>0</v>
      </c>
      <c r="HW56" s="190"/>
      <c r="HX56" s="32">
        <f t="shared" ref="HX56:HX64" si="798">HW56*$D56</f>
        <v>0</v>
      </c>
      <c r="HY56" s="190"/>
      <c r="HZ56" s="32">
        <f t="shared" ref="HZ56:HZ64" si="799">HY56*$D56</f>
        <v>0</v>
      </c>
      <c r="IA56" s="97">
        <f t="shared" si="216"/>
        <v>0</v>
      </c>
      <c r="IB56" s="97">
        <f t="shared" si="216"/>
        <v>0</v>
      </c>
      <c r="IC56" s="106"/>
      <c r="ID56" s="32">
        <f t="shared" ref="ID56:ID64" si="800">IC56*$D56</f>
        <v>0</v>
      </c>
      <c r="IE56" s="106"/>
      <c r="IF56" s="32">
        <f t="shared" ref="IF56:IF64" si="801">IE56*$D56</f>
        <v>0</v>
      </c>
      <c r="IG56" s="106"/>
      <c r="IH56" s="32">
        <f t="shared" ref="IH56:IH64" si="802">IG56*$D56</f>
        <v>0</v>
      </c>
      <c r="II56" s="97">
        <f t="shared" si="220"/>
        <v>0</v>
      </c>
      <c r="IJ56" s="97">
        <f t="shared" si="220"/>
        <v>0</v>
      </c>
      <c r="IK56" s="86"/>
      <c r="IL56" s="32">
        <f t="shared" ref="IL56:IL64" si="803">IK56*$D56</f>
        <v>0</v>
      </c>
      <c r="IM56" s="86"/>
      <c r="IN56" s="32">
        <f t="shared" ref="IN56:IN64" si="804">IM56*$D56</f>
        <v>0</v>
      </c>
      <c r="IO56" s="86"/>
      <c r="IP56" s="32">
        <f t="shared" ref="IP56:IP64" si="805">IO56*$D56</f>
        <v>0</v>
      </c>
      <c r="IQ56" s="97">
        <f t="shared" si="224"/>
        <v>0</v>
      </c>
      <c r="IR56" s="97">
        <f t="shared" si="224"/>
        <v>0</v>
      </c>
      <c r="IS56" s="100">
        <f t="shared" si="710"/>
        <v>0</v>
      </c>
      <c r="IT56" s="100">
        <f t="shared" si="710"/>
        <v>0</v>
      </c>
      <c r="IU56" s="100">
        <f t="shared" si="710"/>
        <v>0</v>
      </c>
      <c r="IV56" s="100">
        <f t="shared" si="710"/>
        <v>0</v>
      </c>
      <c r="IW56" s="100">
        <f t="shared" si="710"/>
        <v>0</v>
      </c>
      <c r="IX56" s="100">
        <f t="shared" si="710"/>
        <v>0</v>
      </c>
      <c r="IY56" s="100">
        <f t="shared" si="710"/>
        <v>0</v>
      </c>
      <c r="IZ56" s="100">
        <f t="shared" si="614"/>
        <v>0</v>
      </c>
    </row>
    <row r="57" spans="1:260" ht="21" customHeight="1" x14ac:dyDescent="0.3">
      <c r="A57" s="7" t="s">
        <v>45</v>
      </c>
      <c r="B57" s="37" t="s">
        <v>4</v>
      </c>
      <c r="C57" s="16" t="s">
        <v>12</v>
      </c>
      <c r="D57" s="72">
        <v>0.75</v>
      </c>
      <c r="E57" s="102"/>
      <c r="F57" s="32">
        <f t="shared" si="102"/>
        <v>0</v>
      </c>
      <c r="G57" s="102"/>
      <c r="H57" s="32">
        <f t="shared" si="102"/>
        <v>0</v>
      </c>
      <c r="I57" s="102"/>
      <c r="J57" s="32">
        <f t="shared" si="715"/>
        <v>0</v>
      </c>
      <c r="K57" s="97">
        <f t="shared" si="104"/>
        <v>0</v>
      </c>
      <c r="L57" s="97">
        <f t="shared" si="104"/>
        <v>0</v>
      </c>
      <c r="M57" s="102">
        <v>1</v>
      </c>
      <c r="N57" s="32">
        <f t="shared" si="716"/>
        <v>0.75</v>
      </c>
      <c r="O57" s="102">
        <v>0</v>
      </c>
      <c r="P57" s="32">
        <f t="shared" si="717"/>
        <v>0</v>
      </c>
      <c r="Q57" s="102">
        <v>0</v>
      </c>
      <c r="R57" s="32">
        <f t="shared" si="718"/>
        <v>0</v>
      </c>
      <c r="S57" s="97">
        <f t="shared" si="108"/>
        <v>1</v>
      </c>
      <c r="T57" s="97">
        <f t="shared" si="108"/>
        <v>0.75</v>
      </c>
      <c r="U57" s="102">
        <v>0</v>
      </c>
      <c r="V57" s="32">
        <f t="shared" si="719"/>
        <v>0</v>
      </c>
      <c r="W57" s="102">
        <v>0</v>
      </c>
      <c r="X57" s="32">
        <f t="shared" si="720"/>
        <v>0</v>
      </c>
      <c r="Y57" s="102">
        <v>0</v>
      </c>
      <c r="Z57" s="32">
        <f t="shared" si="721"/>
        <v>0</v>
      </c>
      <c r="AA57" s="97">
        <f t="shared" si="112"/>
        <v>0</v>
      </c>
      <c r="AB57" s="97">
        <f t="shared" si="112"/>
        <v>0</v>
      </c>
      <c r="AC57" s="101">
        <v>0</v>
      </c>
      <c r="AD57" s="32">
        <f t="shared" si="722"/>
        <v>0</v>
      </c>
      <c r="AE57" s="101">
        <v>0</v>
      </c>
      <c r="AF57" s="32">
        <f t="shared" si="723"/>
        <v>0</v>
      </c>
      <c r="AG57" s="101">
        <v>0</v>
      </c>
      <c r="AH57" s="32">
        <f t="shared" si="724"/>
        <v>0</v>
      </c>
      <c r="AI57" s="97">
        <f t="shared" si="116"/>
        <v>0</v>
      </c>
      <c r="AJ57" s="97">
        <f t="shared" si="116"/>
        <v>0</v>
      </c>
      <c r="AK57" s="102">
        <v>1</v>
      </c>
      <c r="AL57" s="32">
        <f t="shared" si="725"/>
        <v>0.75</v>
      </c>
      <c r="AM57" s="102">
        <v>0</v>
      </c>
      <c r="AN57" s="32">
        <f t="shared" si="726"/>
        <v>0</v>
      </c>
      <c r="AO57" s="102">
        <v>0</v>
      </c>
      <c r="AP57" s="32">
        <f t="shared" si="727"/>
        <v>0</v>
      </c>
      <c r="AQ57" s="97">
        <f t="shared" si="120"/>
        <v>1</v>
      </c>
      <c r="AR57" s="97">
        <f t="shared" si="120"/>
        <v>0.75</v>
      </c>
      <c r="AS57" s="102">
        <v>0</v>
      </c>
      <c r="AT57" s="32">
        <f t="shared" si="728"/>
        <v>0</v>
      </c>
      <c r="AU57" s="102"/>
      <c r="AV57" s="32">
        <f t="shared" si="729"/>
        <v>0</v>
      </c>
      <c r="AW57" s="102"/>
      <c r="AX57" s="32">
        <f t="shared" si="730"/>
        <v>0</v>
      </c>
      <c r="AY57" s="97">
        <f t="shared" si="124"/>
        <v>0</v>
      </c>
      <c r="AZ57" s="97">
        <f t="shared" si="124"/>
        <v>0</v>
      </c>
      <c r="BA57" s="102">
        <v>0</v>
      </c>
      <c r="BB57" s="32">
        <f t="shared" si="731"/>
        <v>0</v>
      </c>
      <c r="BC57" s="102">
        <v>0</v>
      </c>
      <c r="BD57" s="32">
        <f t="shared" si="732"/>
        <v>0</v>
      </c>
      <c r="BE57" s="102">
        <v>0</v>
      </c>
      <c r="BF57" s="32">
        <f t="shared" si="733"/>
        <v>0</v>
      </c>
      <c r="BG57" s="97">
        <f t="shared" si="128"/>
        <v>0</v>
      </c>
      <c r="BH57" s="97">
        <f t="shared" si="128"/>
        <v>0</v>
      </c>
      <c r="BI57" s="102">
        <v>0</v>
      </c>
      <c r="BJ57" s="32">
        <f t="shared" si="734"/>
        <v>0</v>
      </c>
      <c r="BK57" s="102">
        <v>0</v>
      </c>
      <c r="BL57" s="32">
        <f t="shared" si="735"/>
        <v>0</v>
      </c>
      <c r="BM57" s="102">
        <v>0</v>
      </c>
      <c r="BN57" s="32">
        <f t="shared" si="736"/>
        <v>0</v>
      </c>
      <c r="BO57" s="97">
        <f t="shared" si="132"/>
        <v>0</v>
      </c>
      <c r="BP57" s="97">
        <f t="shared" si="132"/>
        <v>0</v>
      </c>
      <c r="BQ57" s="101">
        <v>0</v>
      </c>
      <c r="BR57" s="32">
        <f t="shared" si="737"/>
        <v>0</v>
      </c>
      <c r="BS57" s="101"/>
      <c r="BT57" s="32">
        <f t="shared" si="738"/>
        <v>0</v>
      </c>
      <c r="BU57" s="101"/>
      <c r="BV57" s="32">
        <f t="shared" si="739"/>
        <v>0</v>
      </c>
      <c r="BW57" s="97">
        <f t="shared" si="136"/>
        <v>0</v>
      </c>
      <c r="BX57" s="97">
        <f t="shared" si="136"/>
        <v>0</v>
      </c>
      <c r="BY57" s="102">
        <v>0</v>
      </c>
      <c r="BZ57" s="32">
        <f t="shared" si="740"/>
        <v>0</v>
      </c>
      <c r="CA57" s="102"/>
      <c r="CB57" s="32">
        <f t="shared" si="741"/>
        <v>0</v>
      </c>
      <c r="CC57" s="102"/>
      <c r="CD57" s="32">
        <f t="shared" si="742"/>
        <v>0</v>
      </c>
      <c r="CE57" s="97">
        <f t="shared" si="140"/>
        <v>0</v>
      </c>
      <c r="CF57" s="97">
        <f t="shared" si="140"/>
        <v>0</v>
      </c>
      <c r="CG57" s="102">
        <v>0</v>
      </c>
      <c r="CH57" s="32">
        <f t="shared" si="743"/>
        <v>0</v>
      </c>
      <c r="CI57" s="102"/>
      <c r="CJ57" s="32">
        <f t="shared" si="744"/>
        <v>0</v>
      </c>
      <c r="CK57" s="102"/>
      <c r="CL57" s="32">
        <f t="shared" si="745"/>
        <v>0</v>
      </c>
      <c r="CM57" s="97">
        <f t="shared" si="144"/>
        <v>0</v>
      </c>
      <c r="CN57" s="97">
        <f t="shared" si="144"/>
        <v>0</v>
      </c>
      <c r="CO57" s="102">
        <v>0</v>
      </c>
      <c r="CP57" s="32">
        <f t="shared" si="746"/>
        <v>0</v>
      </c>
      <c r="CQ57" s="102"/>
      <c r="CR57" s="32">
        <f t="shared" si="747"/>
        <v>0</v>
      </c>
      <c r="CS57" s="102"/>
      <c r="CT57" s="32">
        <f t="shared" si="748"/>
        <v>0</v>
      </c>
      <c r="CU57" s="97">
        <f t="shared" si="148"/>
        <v>0</v>
      </c>
      <c r="CV57" s="97">
        <f t="shared" si="148"/>
        <v>0</v>
      </c>
      <c r="CW57" s="102"/>
      <c r="CX57" s="32">
        <f t="shared" si="749"/>
        <v>0</v>
      </c>
      <c r="CY57" s="102"/>
      <c r="CZ57" s="32">
        <f t="shared" si="750"/>
        <v>0</v>
      </c>
      <c r="DA57" s="102"/>
      <c r="DB57" s="32">
        <f t="shared" si="751"/>
        <v>0</v>
      </c>
      <c r="DC57" s="97">
        <f t="shared" si="152"/>
        <v>0</v>
      </c>
      <c r="DD57" s="97">
        <f t="shared" si="152"/>
        <v>0</v>
      </c>
      <c r="DE57" s="103">
        <v>0</v>
      </c>
      <c r="DF57" s="32">
        <f t="shared" si="752"/>
        <v>0</v>
      </c>
      <c r="DG57" s="103">
        <v>0</v>
      </c>
      <c r="DH57" s="32">
        <f t="shared" si="753"/>
        <v>0</v>
      </c>
      <c r="DI57" s="103">
        <v>0</v>
      </c>
      <c r="DJ57" s="32">
        <f t="shared" si="754"/>
        <v>0</v>
      </c>
      <c r="DK57" s="97">
        <f t="shared" si="156"/>
        <v>0</v>
      </c>
      <c r="DL57" s="97">
        <f t="shared" si="156"/>
        <v>0</v>
      </c>
      <c r="DM57" s="103">
        <v>1</v>
      </c>
      <c r="DN57" s="32">
        <f t="shared" si="755"/>
        <v>0.75</v>
      </c>
      <c r="DO57" s="103">
        <v>0</v>
      </c>
      <c r="DP57" s="32">
        <f t="shared" si="756"/>
        <v>0</v>
      </c>
      <c r="DQ57" s="103">
        <v>0</v>
      </c>
      <c r="DR57" s="32">
        <f t="shared" si="757"/>
        <v>0</v>
      </c>
      <c r="DS57" s="97">
        <f t="shared" si="160"/>
        <v>1</v>
      </c>
      <c r="DT57" s="97">
        <f t="shared" si="160"/>
        <v>0.75</v>
      </c>
      <c r="DU57" s="102"/>
      <c r="DV57" s="32">
        <f t="shared" si="758"/>
        <v>0</v>
      </c>
      <c r="DW57" s="102"/>
      <c r="DX57" s="32">
        <f t="shared" si="759"/>
        <v>0</v>
      </c>
      <c r="DY57" s="102"/>
      <c r="DZ57" s="32">
        <f t="shared" si="760"/>
        <v>0</v>
      </c>
      <c r="EA57" s="97">
        <f t="shared" si="164"/>
        <v>0</v>
      </c>
      <c r="EB57" s="97">
        <f t="shared" si="164"/>
        <v>0</v>
      </c>
      <c r="EC57" s="101">
        <v>0</v>
      </c>
      <c r="ED57" s="32">
        <f t="shared" si="761"/>
        <v>0</v>
      </c>
      <c r="EE57" s="101"/>
      <c r="EF57" s="32">
        <f t="shared" si="762"/>
        <v>0</v>
      </c>
      <c r="EG57" s="101"/>
      <c r="EH57" s="32">
        <f t="shared" si="763"/>
        <v>0</v>
      </c>
      <c r="EI57" s="97">
        <f t="shared" si="168"/>
        <v>0</v>
      </c>
      <c r="EJ57" s="97">
        <f t="shared" si="168"/>
        <v>0</v>
      </c>
      <c r="EK57" s="102">
        <v>0</v>
      </c>
      <c r="EL57" s="32">
        <f t="shared" si="764"/>
        <v>0</v>
      </c>
      <c r="EM57" s="102">
        <v>0</v>
      </c>
      <c r="EN57" s="32">
        <f t="shared" si="765"/>
        <v>0</v>
      </c>
      <c r="EO57" s="102">
        <v>0</v>
      </c>
      <c r="EP57" s="32">
        <f t="shared" si="766"/>
        <v>0</v>
      </c>
      <c r="EQ57" s="97">
        <f t="shared" si="172"/>
        <v>0</v>
      </c>
      <c r="ER57" s="97">
        <f t="shared" si="172"/>
        <v>0</v>
      </c>
      <c r="ES57" s="102">
        <v>1</v>
      </c>
      <c r="ET57" s="32">
        <f t="shared" si="767"/>
        <v>0.75</v>
      </c>
      <c r="EU57" s="102">
        <v>0</v>
      </c>
      <c r="EV57" s="32">
        <f t="shared" si="768"/>
        <v>0</v>
      </c>
      <c r="EW57" s="102">
        <v>0</v>
      </c>
      <c r="EX57" s="32">
        <f t="shared" si="769"/>
        <v>0</v>
      </c>
      <c r="EY57" s="97">
        <f t="shared" si="176"/>
        <v>1</v>
      </c>
      <c r="EZ57" s="97">
        <f t="shared" si="176"/>
        <v>0.75</v>
      </c>
      <c r="FA57" s="108">
        <v>0</v>
      </c>
      <c r="FB57" s="32">
        <f t="shared" si="770"/>
        <v>0</v>
      </c>
      <c r="FC57" s="108"/>
      <c r="FD57" s="32">
        <f t="shared" si="771"/>
        <v>0</v>
      </c>
      <c r="FE57" s="106"/>
      <c r="FF57" s="32">
        <f t="shared" si="772"/>
        <v>0</v>
      </c>
      <c r="FG57" s="97">
        <f t="shared" si="180"/>
        <v>0</v>
      </c>
      <c r="FH57" s="97">
        <f t="shared" si="180"/>
        <v>0</v>
      </c>
      <c r="FI57" s="103">
        <v>0</v>
      </c>
      <c r="FJ57" s="32">
        <f t="shared" si="773"/>
        <v>0</v>
      </c>
      <c r="FK57" s="103">
        <v>0</v>
      </c>
      <c r="FL57" s="32">
        <f t="shared" si="774"/>
        <v>0</v>
      </c>
      <c r="FM57" s="103">
        <v>0</v>
      </c>
      <c r="FN57" s="32">
        <f t="shared" si="775"/>
        <v>0</v>
      </c>
      <c r="FO57" s="97">
        <f t="shared" si="184"/>
        <v>0</v>
      </c>
      <c r="FP57" s="97">
        <f t="shared" si="184"/>
        <v>0</v>
      </c>
      <c r="FQ57" s="172">
        <v>0</v>
      </c>
      <c r="FR57" s="32">
        <f t="shared" si="776"/>
        <v>0</v>
      </c>
      <c r="FS57" s="172">
        <v>0</v>
      </c>
      <c r="FT57" s="32">
        <f t="shared" si="777"/>
        <v>0</v>
      </c>
      <c r="FU57" s="172">
        <v>0</v>
      </c>
      <c r="FV57" s="32">
        <f t="shared" si="778"/>
        <v>0</v>
      </c>
      <c r="FW57" s="97">
        <f t="shared" si="188"/>
        <v>0</v>
      </c>
      <c r="FX57" s="97">
        <f t="shared" si="188"/>
        <v>0</v>
      </c>
      <c r="FY57" s="103">
        <v>1</v>
      </c>
      <c r="FZ57" s="32">
        <f t="shared" si="779"/>
        <v>0.75</v>
      </c>
      <c r="GA57" s="103"/>
      <c r="GB57" s="32">
        <f t="shared" si="780"/>
        <v>0</v>
      </c>
      <c r="GC57" s="103"/>
      <c r="GD57" s="32">
        <f t="shared" si="781"/>
        <v>0</v>
      </c>
      <c r="GE57" s="97">
        <f t="shared" si="192"/>
        <v>1</v>
      </c>
      <c r="GF57" s="97">
        <f t="shared" si="192"/>
        <v>0.75</v>
      </c>
      <c r="GG57" s="102">
        <v>0</v>
      </c>
      <c r="GH57" s="32">
        <f t="shared" si="782"/>
        <v>0</v>
      </c>
      <c r="GI57" s="102"/>
      <c r="GJ57" s="32">
        <f t="shared" si="783"/>
        <v>0</v>
      </c>
      <c r="GK57" s="102"/>
      <c r="GL57" s="32">
        <f t="shared" si="784"/>
        <v>0</v>
      </c>
      <c r="GM57" s="97">
        <f t="shared" si="196"/>
        <v>0</v>
      </c>
      <c r="GN57" s="97">
        <f t="shared" si="196"/>
        <v>0</v>
      </c>
      <c r="GO57" s="101">
        <v>1</v>
      </c>
      <c r="GP57" s="32">
        <f t="shared" si="785"/>
        <v>0.75</v>
      </c>
      <c r="GQ57" s="101">
        <v>0</v>
      </c>
      <c r="GR57" s="32">
        <f t="shared" si="786"/>
        <v>0</v>
      </c>
      <c r="GS57" s="101">
        <v>0</v>
      </c>
      <c r="GT57" s="32">
        <f t="shared" si="787"/>
        <v>0</v>
      </c>
      <c r="GU57" s="97">
        <f t="shared" si="200"/>
        <v>1</v>
      </c>
      <c r="GV57" s="97">
        <f t="shared" si="200"/>
        <v>0.75</v>
      </c>
      <c r="GW57" s="102">
        <v>0</v>
      </c>
      <c r="GX57" s="32">
        <f t="shared" si="788"/>
        <v>0</v>
      </c>
      <c r="GY57" s="102"/>
      <c r="GZ57" s="32">
        <f t="shared" si="789"/>
        <v>0</v>
      </c>
      <c r="HA57" s="102"/>
      <c r="HB57" s="32">
        <f t="shared" si="790"/>
        <v>0</v>
      </c>
      <c r="HC57" s="97">
        <f t="shared" si="204"/>
        <v>0</v>
      </c>
      <c r="HD57" s="97">
        <f t="shared" si="204"/>
        <v>0</v>
      </c>
      <c r="HE57" s="102">
        <v>0</v>
      </c>
      <c r="HF57" s="32">
        <f t="shared" si="791"/>
        <v>0</v>
      </c>
      <c r="HG57" s="102"/>
      <c r="HH57" s="32">
        <f t="shared" si="792"/>
        <v>0</v>
      </c>
      <c r="HI57" s="102"/>
      <c r="HJ57" s="32">
        <f t="shared" si="793"/>
        <v>0</v>
      </c>
      <c r="HK57" s="97">
        <f t="shared" si="208"/>
        <v>0</v>
      </c>
      <c r="HL57" s="97">
        <f t="shared" si="208"/>
        <v>0</v>
      </c>
      <c r="HM57" s="102">
        <v>0</v>
      </c>
      <c r="HN57" s="32">
        <f t="shared" si="794"/>
        <v>0</v>
      </c>
      <c r="HO57" s="102">
        <v>0</v>
      </c>
      <c r="HP57" s="32">
        <f t="shared" si="795"/>
        <v>0</v>
      </c>
      <c r="HQ57" s="102">
        <v>0</v>
      </c>
      <c r="HR57" s="32">
        <f t="shared" si="796"/>
        <v>0</v>
      </c>
      <c r="HS57" s="97">
        <f t="shared" si="212"/>
        <v>0</v>
      </c>
      <c r="HT57" s="97">
        <f t="shared" si="212"/>
        <v>0</v>
      </c>
      <c r="HU57" s="174">
        <v>1</v>
      </c>
      <c r="HV57" s="32">
        <f t="shared" si="797"/>
        <v>0.75</v>
      </c>
      <c r="HW57" s="174"/>
      <c r="HX57" s="32">
        <f t="shared" si="798"/>
        <v>0</v>
      </c>
      <c r="HY57" s="174"/>
      <c r="HZ57" s="32">
        <f t="shared" si="799"/>
        <v>0</v>
      </c>
      <c r="IA57" s="97">
        <f t="shared" si="216"/>
        <v>1</v>
      </c>
      <c r="IB57" s="97">
        <f t="shared" si="216"/>
        <v>0.75</v>
      </c>
      <c r="IC57" s="102">
        <v>1</v>
      </c>
      <c r="ID57" s="32">
        <f t="shared" si="800"/>
        <v>0.75</v>
      </c>
      <c r="IE57" s="102">
        <v>0</v>
      </c>
      <c r="IF57" s="32">
        <f t="shared" si="801"/>
        <v>0</v>
      </c>
      <c r="IG57" s="102">
        <v>0</v>
      </c>
      <c r="IH57" s="32">
        <f t="shared" si="802"/>
        <v>0</v>
      </c>
      <c r="II57" s="97">
        <f t="shared" si="220"/>
        <v>1</v>
      </c>
      <c r="IJ57" s="97">
        <f t="shared" si="220"/>
        <v>0.75</v>
      </c>
      <c r="IK57" s="100"/>
      <c r="IL57" s="32">
        <f t="shared" si="803"/>
        <v>0</v>
      </c>
      <c r="IM57" s="100"/>
      <c r="IN57" s="32">
        <f t="shared" si="804"/>
        <v>0</v>
      </c>
      <c r="IO57" s="100"/>
      <c r="IP57" s="32">
        <f t="shared" si="805"/>
        <v>0</v>
      </c>
      <c r="IQ57" s="97">
        <f t="shared" si="224"/>
        <v>0</v>
      </c>
      <c r="IR57" s="97">
        <f t="shared" si="224"/>
        <v>0</v>
      </c>
      <c r="IS57" s="100">
        <f t="shared" si="710"/>
        <v>8</v>
      </c>
      <c r="IT57" s="100">
        <f t="shared" si="710"/>
        <v>6</v>
      </c>
      <c r="IU57" s="100">
        <f t="shared" si="710"/>
        <v>0</v>
      </c>
      <c r="IV57" s="100">
        <f t="shared" si="710"/>
        <v>0</v>
      </c>
      <c r="IW57" s="100">
        <f t="shared" si="710"/>
        <v>0</v>
      </c>
      <c r="IX57" s="100">
        <f t="shared" si="710"/>
        <v>0</v>
      </c>
      <c r="IY57" s="100">
        <f t="shared" si="710"/>
        <v>8</v>
      </c>
      <c r="IZ57" s="100">
        <f t="shared" si="614"/>
        <v>6</v>
      </c>
    </row>
    <row r="58" spans="1:260" ht="21" customHeight="1" x14ac:dyDescent="0.3">
      <c r="A58" s="7" t="s">
        <v>47</v>
      </c>
      <c r="B58" s="37" t="s">
        <v>157</v>
      </c>
      <c r="C58" s="16" t="s">
        <v>12</v>
      </c>
      <c r="D58" s="72">
        <v>1</v>
      </c>
      <c r="E58" s="102"/>
      <c r="F58" s="32">
        <f t="shared" si="102"/>
        <v>0</v>
      </c>
      <c r="G58" s="102"/>
      <c r="H58" s="32">
        <f t="shared" si="102"/>
        <v>0</v>
      </c>
      <c r="I58" s="102"/>
      <c r="J58" s="32">
        <f t="shared" si="715"/>
        <v>0</v>
      </c>
      <c r="K58" s="97">
        <f t="shared" si="104"/>
        <v>0</v>
      </c>
      <c r="L58" s="97">
        <f t="shared" si="104"/>
        <v>0</v>
      </c>
      <c r="M58" s="102">
        <v>0</v>
      </c>
      <c r="N58" s="32">
        <f t="shared" si="716"/>
        <v>0</v>
      </c>
      <c r="O58" s="102">
        <v>1</v>
      </c>
      <c r="P58" s="32">
        <f t="shared" si="717"/>
        <v>1</v>
      </c>
      <c r="Q58" s="102">
        <v>0</v>
      </c>
      <c r="R58" s="32">
        <f t="shared" si="718"/>
        <v>0</v>
      </c>
      <c r="S58" s="97">
        <f t="shared" si="108"/>
        <v>1</v>
      </c>
      <c r="T58" s="97">
        <f t="shared" si="108"/>
        <v>1</v>
      </c>
      <c r="U58" s="102">
        <v>0</v>
      </c>
      <c r="V58" s="32">
        <f t="shared" si="719"/>
        <v>0</v>
      </c>
      <c r="W58" s="102">
        <v>1</v>
      </c>
      <c r="X58" s="32">
        <f t="shared" si="720"/>
        <v>1</v>
      </c>
      <c r="Y58" s="102">
        <v>0</v>
      </c>
      <c r="Z58" s="32">
        <f t="shared" si="721"/>
        <v>0</v>
      </c>
      <c r="AA58" s="97">
        <f t="shared" si="112"/>
        <v>1</v>
      </c>
      <c r="AB58" s="97">
        <f t="shared" si="112"/>
        <v>1</v>
      </c>
      <c r="AC58" s="101">
        <v>0</v>
      </c>
      <c r="AD58" s="32">
        <f t="shared" si="722"/>
        <v>0</v>
      </c>
      <c r="AE58" s="101">
        <v>1</v>
      </c>
      <c r="AF58" s="32">
        <f t="shared" si="723"/>
        <v>1</v>
      </c>
      <c r="AG58" s="101">
        <v>1</v>
      </c>
      <c r="AH58" s="32">
        <f t="shared" si="724"/>
        <v>1</v>
      </c>
      <c r="AI58" s="97">
        <f t="shared" si="116"/>
        <v>2</v>
      </c>
      <c r="AJ58" s="97">
        <f t="shared" si="116"/>
        <v>2</v>
      </c>
      <c r="AK58" s="102">
        <v>0</v>
      </c>
      <c r="AL58" s="32">
        <f t="shared" si="725"/>
        <v>0</v>
      </c>
      <c r="AM58" s="102">
        <v>1</v>
      </c>
      <c r="AN58" s="32">
        <f t="shared" si="726"/>
        <v>1</v>
      </c>
      <c r="AO58" s="102">
        <v>1</v>
      </c>
      <c r="AP58" s="32">
        <f t="shared" si="727"/>
        <v>1</v>
      </c>
      <c r="AQ58" s="97">
        <f t="shared" si="120"/>
        <v>2</v>
      </c>
      <c r="AR58" s="97">
        <f t="shared" si="120"/>
        <v>2</v>
      </c>
      <c r="AS58" s="102"/>
      <c r="AT58" s="32">
        <f t="shared" si="728"/>
        <v>0</v>
      </c>
      <c r="AU58" s="102">
        <v>1</v>
      </c>
      <c r="AV58" s="32">
        <f t="shared" si="729"/>
        <v>1</v>
      </c>
      <c r="AW58" s="102">
        <v>1</v>
      </c>
      <c r="AX58" s="32">
        <f t="shared" si="730"/>
        <v>1</v>
      </c>
      <c r="AY58" s="97">
        <f t="shared" si="124"/>
        <v>2</v>
      </c>
      <c r="AZ58" s="97">
        <f t="shared" si="124"/>
        <v>2</v>
      </c>
      <c r="BA58" s="102"/>
      <c r="BB58" s="32">
        <f t="shared" si="731"/>
        <v>0</v>
      </c>
      <c r="BC58" s="102"/>
      <c r="BD58" s="32">
        <f t="shared" si="732"/>
        <v>0</v>
      </c>
      <c r="BE58" s="102"/>
      <c r="BF58" s="32">
        <f t="shared" si="733"/>
        <v>0</v>
      </c>
      <c r="BG58" s="97">
        <f t="shared" si="128"/>
        <v>0</v>
      </c>
      <c r="BH58" s="97">
        <f t="shared" si="128"/>
        <v>0</v>
      </c>
      <c r="BI58" s="102">
        <v>0</v>
      </c>
      <c r="BJ58" s="32">
        <f t="shared" si="734"/>
        <v>0</v>
      </c>
      <c r="BK58" s="102">
        <v>0</v>
      </c>
      <c r="BL58" s="32">
        <f t="shared" si="735"/>
        <v>0</v>
      </c>
      <c r="BM58" s="102">
        <v>0</v>
      </c>
      <c r="BN58" s="32">
        <f t="shared" si="736"/>
        <v>0</v>
      </c>
      <c r="BO58" s="97">
        <f t="shared" si="132"/>
        <v>0</v>
      </c>
      <c r="BP58" s="97">
        <f t="shared" si="132"/>
        <v>0</v>
      </c>
      <c r="BQ58" s="101">
        <v>0</v>
      </c>
      <c r="BR58" s="32">
        <f t="shared" si="737"/>
        <v>0</v>
      </c>
      <c r="BS58" s="101">
        <v>0</v>
      </c>
      <c r="BT58" s="32">
        <f t="shared" si="738"/>
        <v>0</v>
      </c>
      <c r="BU58" s="101">
        <v>0</v>
      </c>
      <c r="BV58" s="32">
        <f t="shared" si="739"/>
        <v>0</v>
      </c>
      <c r="BW58" s="97">
        <f t="shared" si="136"/>
        <v>0</v>
      </c>
      <c r="BX58" s="97">
        <f t="shared" si="136"/>
        <v>0</v>
      </c>
      <c r="BY58" s="102"/>
      <c r="BZ58" s="32">
        <f t="shared" si="740"/>
        <v>0</v>
      </c>
      <c r="CA58" s="102">
        <v>0</v>
      </c>
      <c r="CB58" s="32">
        <f t="shared" si="741"/>
        <v>0</v>
      </c>
      <c r="CC58" s="102"/>
      <c r="CD58" s="32">
        <f t="shared" si="742"/>
        <v>0</v>
      </c>
      <c r="CE58" s="97">
        <f t="shared" si="140"/>
        <v>0</v>
      </c>
      <c r="CF58" s="97">
        <f t="shared" si="140"/>
        <v>0</v>
      </c>
      <c r="CG58" s="102"/>
      <c r="CH58" s="32">
        <f t="shared" si="743"/>
        <v>0</v>
      </c>
      <c r="CI58" s="102">
        <v>1</v>
      </c>
      <c r="CJ58" s="32">
        <f t="shared" si="744"/>
        <v>1</v>
      </c>
      <c r="CK58" s="102">
        <v>1</v>
      </c>
      <c r="CL58" s="32">
        <f t="shared" si="745"/>
        <v>1</v>
      </c>
      <c r="CM58" s="97">
        <f t="shared" si="144"/>
        <v>2</v>
      </c>
      <c r="CN58" s="97">
        <f t="shared" si="144"/>
        <v>2</v>
      </c>
      <c r="CO58" s="102"/>
      <c r="CP58" s="32">
        <f t="shared" si="746"/>
        <v>0</v>
      </c>
      <c r="CQ58" s="102">
        <v>2</v>
      </c>
      <c r="CR58" s="32">
        <f t="shared" si="747"/>
        <v>2</v>
      </c>
      <c r="CS58" s="102">
        <v>0</v>
      </c>
      <c r="CT58" s="32">
        <f t="shared" si="748"/>
        <v>0</v>
      </c>
      <c r="CU58" s="97">
        <f t="shared" si="148"/>
        <v>2</v>
      </c>
      <c r="CV58" s="97">
        <f t="shared" si="148"/>
        <v>2</v>
      </c>
      <c r="CW58" s="102"/>
      <c r="CX58" s="32">
        <f t="shared" si="749"/>
        <v>0</v>
      </c>
      <c r="CY58" s="102"/>
      <c r="CZ58" s="32">
        <f t="shared" si="750"/>
        <v>0</v>
      </c>
      <c r="DA58" s="102"/>
      <c r="DB58" s="32">
        <f t="shared" si="751"/>
        <v>0</v>
      </c>
      <c r="DC58" s="97">
        <f t="shared" si="152"/>
        <v>0</v>
      </c>
      <c r="DD58" s="97">
        <f t="shared" si="152"/>
        <v>0</v>
      </c>
      <c r="DE58" s="103">
        <v>0</v>
      </c>
      <c r="DF58" s="32">
        <f t="shared" si="752"/>
        <v>0</v>
      </c>
      <c r="DG58" s="103">
        <v>1</v>
      </c>
      <c r="DH58" s="32">
        <f t="shared" si="753"/>
        <v>1</v>
      </c>
      <c r="DI58" s="103">
        <v>0</v>
      </c>
      <c r="DJ58" s="32">
        <f t="shared" si="754"/>
        <v>0</v>
      </c>
      <c r="DK58" s="97">
        <f t="shared" si="156"/>
        <v>1</v>
      </c>
      <c r="DL58" s="97">
        <f t="shared" si="156"/>
        <v>1</v>
      </c>
      <c r="DM58" s="103">
        <v>0</v>
      </c>
      <c r="DN58" s="32">
        <f t="shared" si="755"/>
        <v>0</v>
      </c>
      <c r="DO58" s="103">
        <v>1</v>
      </c>
      <c r="DP58" s="32">
        <f t="shared" si="756"/>
        <v>1</v>
      </c>
      <c r="DQ58" s="103">
        <v>1</v>
      </c>
      <c r="DR58" s="32">
        <f t="shared" si="757"/>
        <v>1</v>
      </c>
      <c r="DS58" s="97">
        <f t="shared" si="160"/>
        <v>2</v>
      </c>
      <c r="DT58" s="97">
        <f t="shared" si="160"/>
        <v>2</v>
      </c>
      <c r="DU58" s="102"/>
      <c r="DV58" s="32">
        <f t="shared" si="758"/>
        <v>0</v>
      </c>
      <c r="DW58" s="102"/>
      <c r="DX58" s="32">
        <f t="shared" si="759"/>
        <v>0</v>
      </c>
      <c r="DY58" s="102"/>
      <c r="DZ58" s="32">
        <f t="shared" si="760"/>
        <v>0</v>
      </c>
      <c r="EA58" s="97">
        <f t="shared" si="164"/>
        <v>0</v>
      </c>
      <c r="EB58" s="97">
        <f t="shared" si="164"/>
        <v>0</v>
      </c>
      <c r="EC58" s="101"/>
      <c r="ED58" s="32">
        <f t="shared" si="761"/>
        <v>0</v>
      </c>
      <c r="EE58" s="101">
        <v>1</v>
      </c>
      <c r="EF58" s="32">
        <f t="shared" si="762"/>
        <v>1</v>
      </c>
      <c r="EG58" s="101">
        <v>1</v>
      </c>
      <c r="EH58" s="32">
        <f t="shared" si="763"/>
        <v>1</v>
      </c>
      <c r="EI58" s="97">
        <f t="shared" si="168"/>
        <v>2</v>
      </c>
      <c r="EJ58" s="97">
        <f t="shared" si="168"/>
        <v>2</v>
      </c>
      <c r="EK58" s="102"/>
      <c r="EL58" s="32">
        <f t="shared" si="764"/>
        <v>0</v>
      </c>
      <c r="EM58" s="102">
        <v>1</v>
      </c>
      <c r="EN58" s="32">
        <f t="shared" si="765"/>
        <v>1</v>
      </c>
      <c r="EO58" s="102">
        <v>1</v>
      </c>
      <c r="EP58" s="32">
        <f t="shared" si="766"/>
        <v>1</v>
      </c>
      <c r="EQ58" s="97">
        <f t="shared" si="172"/>
        <v>2</v>
      </c>
      <c r="ER58" s="97">
        <f t="shared" si="172"/>
        <v>2</v>
      </c>
      <c r="ES58" s="102">
        <v>0</v>
      </c>
      <c r="ET58" s="32">
        <f t="shared" si="767"/>
        <v>0</v>
      </c>
      <c r="EU58" s="102">
        <v>1</v>
      </c>
      <c r="EV58" s="32">
        <f t="shared" si="768"/>
        <v>1</v>
      </c>
      <c r="EW58" s="102">
        <v>1</v>
      </c>
      <c r="EX58" s="32">
        <f t="shared" si="769"/>
        <v>1</v>
      </c>
      <c r="EY58" s="97">
        <f t="shared" si="176"/>
        <v>2</v>
      </c>
      <c r="EZ58" s="97">
        <f t="shared" si="176"/>
        <v>2</v>
      </c>
      <c r="FA58" s="108"/>
      <c r="FB58" s="32">
        <f t="shared" si="770"/>
        <v>0</v>
      </c>
      <c r="FC58" s="108">
        <v>1</v>
      </c>
      <c r="FD58" s="32">
        <f t="shared" si="771"/>
        <v>1</v>
      </c>
      <c r="FE58" s="106">
        <v>1</v>
      </c>
      <c r="FF58" s="32">
        <f t="shared" si="772"/>
        <v>1</v>
      </c>
      <c r="FG58" s="97">
        <f t="shared" si="180"/>
        <v>2</v>
      </c>
      <c r="FH58" s="97">
        <f t="shared" si="180"/>
        <v>2</v>
      </c>
      <c r="FI58" s="103">
        <v>0</v>
      </c>
      <c r="FJ58" s="32">
        <f t="shared" si="773"/>
        <v>0</v>
      </c>
      <c r="FK58" s="103">
        <v>1</v>
      </c>
      <c r="FL58" s="32">
        <f t="shared" si="774"/>
        <v>1</v>
      </c>
      <c r="FM58" s="103">
        <v>1</v>
      </c>
      <c r="FN58" s="32">
        <f t="shared" si="775"/>
        <v>1</v>
      </c>
      <c r="FO58" s="97">
        <f t="shared" si="184"/>
        <v>2</v>
      </c>
      <c r="FP58" s="97">
        <f t="shared" si="184"/>
        <v>2</v>
      </c>
      <c r="FQ58" s="172">
        <v>0</v>
      </c>
      <c r="FR58" s="32">
        <f t="shared" si="776"/>
        <v>0</v>
      </c>
      <c r="FS58" s="172">
        <v>1</v>
      </c>
      <c r="FT58" s="32">
        <f t="shared" si="777"/>
        <v>1</v>
      </c>
      <c r="FU58" s="172">
        <v>1</v>
      </c>
      <c r="FV58" s="32">
        <f t="shared" si="778"/>
        <v>1</v>
      </c>
      <c r="FW58" s="97">
        <f t="shared" si="188"/>
        <v>2</v>
      </c>
      <c r="FX58" s="97">
        <f t="shared" si="188"/>
        <v>2</v>
      </c>
      <c r="FY58" s="103"/>
      <c r="FZ58" s="32">
        <f t="shared" si="779"/>
        <v>0</v>
      </c>
      <c r="GA58" s="103">
        <v>1</v>
      </c>
      <c r="GB58" s="32">
        <f t="shared" si="780"/>
        <v>1</v>
      </c>
      <c r="GC58" s="103">
        <v>1</v>
      </c>
      <c r="GD58" s="32">
        <f t="shared" si="781"/>
        <v>1</v>
      </c>
      <c r="GE58" s="97">
        <f t="shared" si="192"/>
        <v>2</v>
      </c>
      <c r="GF58" s="97">
        <f t="shared" si="192"/>
        <v>2</v>
      </c>
      <c r="GG58" s="102"/>
      <c r="GH58" s="32">
        <f t="shared" si="782"/>
        <v>0</v>
      </c>
      <c r="GI58" s="102">
        <v>1</v>
      </c>
      <c r="GJ58" s="32">
        <f t="shared" si="783"/>
        <v>1</v>
      </c>
      <c r="GK58" s="102">
        <v>1</v>
      </c>
      <c r="GL58" s="32">
        <f t="shared" si="784"/>
        <v>1</v>
      </c>
      <c r="GM58" s="97">
        <f t="shared" si="196"/>
        <v>2</v>
      </c>
      <c r="GN58" s="97">
        <f t="shared" si="196"/>
        <v>2</v>
      </c>
      <c r="GO58" s="101">
        <v>0</v>
      </c>
      <c r="GP58" s="32">
        <f t="shared" si="785"/>
        <v>0</v>
      </c>
      <c r="GQ58" s="101">
        <v>1</v>
      </c>
      <c r="GR58" s="32">
        <f t="shared" si="786"/>
        <v>1</v>
      </c>
      <c r="GS58" s="101">
        <v>1</v>
      </c>
      <c r="GT58" s="32">
        <f t="shared" si="787"/>
        <v>1</v>
      </c>
      <c r="GU58" s="97">
        <f t="shared" si="200"/>
        <v>2</v>
      </c>
      <c r="GV58" s="97">
        <f t="shared" si="200"/>
        <v>2</v>
      </c>
      <c r="GW58" s="102"/>
      <c r="GX58" s="32">
        <f t="shared" si="788"/>
        <v>0</v>
      </c>
      <c r="GY58" s="102">
        <v>1</v>
      </c>
      <c r="GZ58" s="32">
        <f t="shared" si="789"/>
        <v>1</v>
      </c>
      <c r="HA58" s="102">
        <v>1</v>
      </c>
      <c r="HB58" s="32">
        <f t="shared" si="790"/>
        <v>1</v>
      </c>
      <c r="HC58" s="97">
        <f t="shared" si="204"/>
        <v>2</v>
      </c>
      <c r="HD58" s="97">
        <f t="shared" si="204"/>
        <v>2</v>
      </c>
      <c r="HE58" s="102"/>
      <c r="HF58" s="32">
        <f t="shared" si="791"/>
        <v>0</v>
      </c>
      <c r="HG58" s="102">
        <v>1</v>
      </c>
      <c r="HH58" s="32">
        <f t="shared" si="792"/>
        <v>1</v>
      </c>
      <c r="HI58" s="102">
        <v>1</v>
      </c>
      <c r="HJ58" s="32">
        <f t="shared" si="793"/>
        <v>1</v>
      </c>
      <c r="HK58" s="97">
        <f t="shared" si="208"/>
        <v>2</v>
      </c>
      <c r="HL58" s="97">
        <f t="shared" si="208"/>
        <v>2</v>
      </c>
      <c r="HM58" s="102">
        <v>0</v>
      </c>
      <c r="HN58" s="32">
        <f t="shared" si="794"/>
        <v>0</v>
      </c>
      <c r="HO58" s="102">
        <v>1</v>
      </c>
      <c r="HP58" s="32">
        <f t="shared" si="795"/>
        <v>1</v>
      </c>
      <c r="HQ58" s="102">
        <v>1</v>
      </c>
      <c r="HR58" s="32">
        <f t="shared" si="796"/>
        <v>1</v>
      </c>
      <c r="HS58" s="97">
        <f t="shared" si="212"/>
        <v>2</v>
      </c>
      <c r="HT58" s="97">
        <f t="shared" si="212"/>
        <v>2</v>
      </c>
      <c r="HU58" s="174"/>
      <c r="HV58" s="32">
        <f t="shared" si="797"/>
        <v>0</v>
      </c>
      <c r="HW58" s="174">
        <v>3</v>
      </c>
      <c r="HX58" s="32">
        <f t="shared" si="798"/>
        <v>3</v>
      </c>
      <c r="HY58" s="174">
        <v>1</v>
      </c>
      <c r="HZ58" s="32">
        <f t="shared" si="799"/>
        <v>1</v>
      </c>
      <c r="IA58" s="97">
        <f t="shared" si="216"/>
        <v>4</v>
      </c>
      <c r="IB58" s="97">
        <f t="shared" si="216"/>
        <v>4</v>
      </c>
      <c r="IC58" s="102">
        <v>0</v>
      </c>
      <c r="ID58" s="32">
        <f t="shared" si="800"/>
        <v>0</v>
      </c>
      <c r="IE58" s="102">
        <v>1</v>
      </c>
      <c r="IF58" s="32">
        <f t="shared" si="801"/>
        <v>1</v>
      </c>
      <c r="IG58" s="102">
        <v>1</v>
      </c>
      <c r="IH58" s="32">
        <f t="shared" si="802"/>
        <v>1</v>
      </c>
      <c r="II58" s="97">
        <f t="shared" si="220"/>
        <v>2</v>
      </c>
      <c r="IJ58" s="97">
        <f t="shared" si="220"/>
        <v>2</v>
      </c>
      <c r="IK58" s="100"/>
      <c r="IL58" s="32">
        <f t="shared" si="803"/>
        <v>0</v>
      </c>
      <c r="IM58" s="100"/>
      <c r="IN58" s="32">
        <f t="shared" si="804"/>
        <v>0</v>
      </c>
      <c r="IO58" s="100"/>
      <c r="IP58" s="32">
        <f t="shared" si="805"/>
        <v>0</v>
      </c>
      <c r="IQ58" s="97">
        <f t="shared" si="224"/>
        <v>0</v>
      </c>
      <c r="IR58" s="97">
        <f t="shared" si="224"/>
        <v>0</v>
      </c>
      <c r="IS58" s="100">
        <f t="shared" si="710"/>
        <v>0</v>
      </c>
      <c r="IT58" s="100">
        <f t="shared" si="710"/>
        <v>0</v>
      </c>
      <c r="IU58" s="100">
        <f t="shared" si="710"/>
        <v>26</v>
      </c>
      <c r="IV58" s="100">
        <f t="shared" si="710"/>
        <v>26</v>
      </c>
      <c r="IW58" s="100">
        <f t="shared" si="710"/>
        <v>19</v>
      </c>
      <c r="IX58" s="100">
        <f t="shared" si="710"/>
        <v>19</v>
      </c>
      <c r="IY58" s="100">
        <f t="shared" si="710"/>
        <v>45</v>
      </c>
      <c r="IZ58" s="100">
        <f t="shared" si="614"/>
        <v>45</v>
      </c>
    </row>
    <row r="59" spans="1:260" s="87" customFormat="1" ht="21" customHeight="1" x14ac:dyDescent="0.3">
      <c r="A59" s="4">
        <v>2</v>
      </c>
      <c r="B59" s="36" t="s">
        <v>107</v>
      </c>
      <c r="C59" s="26"/>
      <c r="D59" s="94"/>
      <c r="E59" s="106"/>
      <c r="F59" s="32">
        <f t="shared" si="102"/>
        <v>0</v>
      </c>
      <c r="G59" s="106"/>
      <c r="H59" s="32">
        <f t="shared" si="102"/>
        <v>0</v>
      </c>
      <c r="I59" s="106"/>
      <c r="J59" s="32">
        <f t="shared" si="715"/>
        <v>0</v>
      </c>
      <c r="K59" s="97">
        <f t="shared" si="104"/>
        <v>0</v>
      </c>
      <c r="L59" s="97">
        <f t="shared" si="104"/>
        <v>0</v>
      </c>
      <c r="M59" s="106"/>
      <c r="N59" s="32">
        <f t="shared" si="716"/>
        <v>0</v>
      </c>
      <c r="O59" s="106"/>
      <c r="P59" s="32">
        <f t="shared" si="717"/>
        <v>0</v>
      </c>
      <c r="Q59" s="106"/>
      <c r="R59" s="32">
        <f t="shared" si="718"/>
        <v>0</v>
      </c>
      <c r="S59" s="97">
        <f t="shared" si="108"/>
        <v>0</v>
      </c>
      <c r="T59" s="97">
        <f t="shared" si="108"/>
        <v>0</v>
      </c>
      <c r="U59" s="106">
        <v>0</v>
      </c>
      <c r="V59" s="32">
        <f t="shared" si="719"/>
        <v>0</v>
      </c>
      <c r="W59" s="106">
        <v>0</v>
      </c>
      <c r="X59" s="32">
        <f t="shared" si="720"/>
        <v>0</v>
      </c>
      <c r="Y59" s="106">
        <v>0</v>
      </c>
      <c r="Z59" s="32">
        <f t="shared" si="721"/>
        <v>0</v>
      </c>
      <c r="AA59" s="97">
        <f t="shared" si="112"/>
        <v>0</v>
      </c>
      <c r="AB59" s="97">
        <f t="shared" si="112"/>
        <v>0</v>
      </c>
      <c r="AC59" s="107"/>
      <c r="AD59" s="32">
        <f t="shared" si="722"/>
        <v>0</v>
      </c>
      <c r="AE59" s="107"/>
      <c r="AF59" s="32">
        <f t="shared" si="723"/>
        <v>0</v>
      </c>
      <c r="AG59" s="107"/>
      <c r="AH59" s="32">
        <f t="shared" si="724"/>
        <v>0</v>
      </c>
      <c r="AI59" s="97">
        <f t="shared" si="116"/>
        <v>0</v>
      </c>
      <c r="AJ59" s="97">
        <f t="shared" si="116"/>
        <v>0</v>
      </c>
      <c r="AK59" s="106"/>
      <c r="AL59" s="32">
        <f t="shared" si="725"/>
        <v>0</v>
      </c>
      <c r="AM59" s="106"/>
      <c r="AN59" s="32">
        <f t="shared" si="726"/>
        <v>0</v>
      </c>
      <c r="AO59" s="106"/>
      <c r="AP59" s="32">
        <f t="shared" si="727"/>
        <v>0</v>
      </c>
      <c r="AQ59" s="97">
        <f t="shared" si="120"/>
        <v>0</v>
      </c>
      <c r="AR59" s="97">
        <f t="shared" si="120"/>
        <v>0</v>
      </c>
      <c r="AS59" s="106"/>
      <c r="AT59" s="32">
        <f t="shared" si="728"/>
        <v>0</v>
      </c>
      <c r="AU59" s="106"/>
      <c r="AV59" s="32">
        <f t="shared" si="729"/>
        <v>0</v>
      </c>
      <c r="AW59" s="106"/>
      <c r="AX59" s="32">
        <f t="shared" si="730"/>
        <v>0</v>
      </c>
      <c r="AY59" s="97">
        <f t="shared" si="124"/>
        <v>0</v>
      </c>
      <c r="AZ59" s="97">
        <f t="shared" si="124"/>
        <v>0</v>
      </c>
      <c r="BA59" s="106"/>
      <c r="BB59" s="32">
        <f t="shared" si="731"/>
        <v>0</v>
      </c>
      <c r="BC59" s="106"/>
      <c r="BD59" s="32">
        <f t="shared" si="732"/>
        <v>0</v>
      </c>
      <c r="BE59" s="106"/>
      <c r="BF59" s="32">
        <f t="shared" si="733"/>
        <v>0</v>
      </c>
      <c r="BG59" s="97">
        <f t="shared" si="128"/>
        <v>0</v>
      </c>
      <c r="BH59" s="97">
        <f t="shared" si="128"/>
        <v>0</v>
      </c>
      <c r="BI59" s="106"/>
      <c r="BJ59" s="32">
        <f t="shared" si="734"/>
        <v>0</v>
      </c>
      <c r="BK59" s="106"/>
      <c r="BL59" s="32">
        <f t="shared" si="735"/>
        <v>0</v>
      </c>
      <c r="BM59" s="106"/>
      <c r="BN59" s="32">
        <f t="shared" si="736"/>
        <v>0</v>
      </c>
      <c r="BO59" s="97">
        <f t="shared" si="132"/>
        <v>0</v>
      </c>
      <c r="BP59" s="97">
        <f t="shared" si="132"/>
        <v>0</v>
      </c>
      <c r="BQ59" s="107"/>
      <c r="BR59" s="32">
        <f t="shared" si="737"/>
        <v>0</v>
      </c>
      <c r="BS59" s="107"/>
      <c r="BT59" s="32">
        <f t="shared" si="738"/>
        <v>0</v>
      </c>
      <c r="BU59" s="107"/>
      <c r="BV59" s="32">
        <f t="shared" si="739"/>
        <v>0</v>
      </c>
      <c r="BW59" s="97">
        <f t="shared" si="136"/>
        <v>0</v>
      </c>
      <c r="BX59" s="97">
        <f t="shared" si="136"/>
        <v>0</v>
      </c>
      <c r="BY59" s="106"/>
      <c r="BZ59" s="32">
        <f t="shared" si="740"/>
        <v>0</v>
      </c>
      <c r="CA59" s="106"/>
      <c r="CB59" s="32">
        <f t="shared" si="741"/>
        <v>0</v>
      </c>
      <c r="CC59" s="106"/>
      <c r="CD59" s="32">
        <f t="shared" si="742"/>
        <v>0</v>
      </c>
      <c r="CE59" s="97">
        <f t="shared" si="140"/>
        <v>0</v>
      </c>
      <c r="CF59" s="97">
        <f t="shared" si="140"/>
        <v>0</v>
      </c>
      <c r="CG59" s="106"/>
      <c r="CH59" s="32">
        <f t="shared" si="743"/>
        <v>0</v>
      </c>
      <c r="CI59" s="106"/>
      <c r="CJ59" s="32">
        <f t="shared" si="744"/>
        <v>0</v>
      </c>
      <c r="CK59" s="106"/>
      <c r="CL59" s="32">
        <f t="shared" si="745"/>
        <v>0</v>
      </c>
      <c r="CM59" s="97">
        <f t="shared" si="144"/>
        <v>0</v>
      </c>
      <c r="CN59" s="97">
        <f t="shared" si="144"/>
        <v>0</v>
      </c>
      <c r="CO59" s="106"/>
      <c r="CP59" s="32">
        <f t="shared" si="746"/>
        <v>0</v>
      </c>
      <c r="CQ59" s="106"/>
      <c r="CR59" s="32">
        <f t="shared" si="747"/>
        <v>0</v>
      </c>
      <c r="CS59" s="106"/>
      <c r="CT59" s="32">
        <f t="shared" si="748"/>
        <v>0</v>
      </c>
      <c r="CU59" s="97">
        <f t="shared" si="148"/>
        <v>0</v>
      </c>
      <c r="CV59" s="97">
        <f t="shared" si="148"/>
        <v>0</v>
      </c>
      <c r="CW59" s="106"/>
      <c r="CX59" s="32">
        <f t="shared" si="749"/>
        <v>0</v>
      </c>
      <c r="CY59" s="106"/>
      <c r="CZ59" s="32">
        <f t="shared" si="750"/>
        <v>0</v>
      </c>
      <c r="DA59" s="106"/>
      <c r="DB59" s="32">
        <f t="shared" si="751"/>
        <v>0</v>
      </c>
      <c r="DC59" s="97">
        <f t="shared" si="152"/>
        <v>0</v>
      </c>
      <c r="DD59" s="97">
        <f t="shared" si="152"/>
        <v>0</v>
      </c>
      <c r="DE59" s="108"/>
      <c r="DF59" s="32">
        <f t="shared" si="752"/>
        <v>0</v>
      </c>
      <c r="DG59" s="108"/>
      <c r="DH59" s="32">
        <f t="shared" si="753"/>
        <v>0</v>
      </c>
      <c r="DI59" s="108"/>
      <c r="DJ59" s="32">
        <f t="shared" si="754"/>
        <v>0</v>
      </c>
      <c r="DK59" s="97">
        <f t="shared" si="156"/>
        <v>0</v>
      </c>
      <c r="DL59" s="97">
        <f t="shared" si="156"/>
        <v>0</v>
      </c>
      <c r="DM59" s="108"/>
      <c r="DN59" s="32">
        <f t="shared" si="755"/>
        <v>0</v>
      </c>
      <c r="DO59" s="108"/>
      <c r="DP59" s="32">
        <f t="shared" si="756"/>
        <v>0</v>
      </c>
      <c r="DQ59" s="108"/>
      <c r="DR59" s="32">
        <f t="shared" si="757"/>
        <v>0</v>
      </c>
      <c r="DS59" s="97">
        <f t="shared" si="160"/>
        <v>0</v>
      </c>
      <c r="DT59" s="97">
        <f t="shared" si="160"/>
        <v>0</v>
      </c>
      <c r="DU59" s="106"/>
      <c r="DV59" s="32">
        <f t="shared" si="758"/>
        <v>0</v>
      </c>
      <c r="DW59" s="106"/>
      <c r="DX59" s="32">
        <f t="shared" si="759"/>
        <v>0</v>
      </c>
      <c r="DY59" s="106"/>
      <c r="DZ59" s="32">
        <f t="shared" si="760"/>
        <v>0</v>
      </c>
      <c r="EA59" s="97">
        <f t="shared" si="164"/>
        <v>0</v>
      </c>
      <c r="EB59" s="97">
        <f t="shared" si="164"/>
        <v>0</v>
      </c>
      <c r="EC59" s="107"/>
      <c r="ED59" s="32">
        <f t="shared" si="761"/>
        <v>0</v>
      </c>
      <c r="EE59" s="107"/>
      <c r="EF59" s="32">
        <f t="shared" si="762"/>
        <v>0</v>
      </c>
      <c r="EG59" s="107"/>
      <c r="EH59" s="32">
        <f t="shared" si="763"/>
        <v>0</v>
      </c>
      <c r="EI59" s="97">
        <f t="shared" si="168"/>
        <v>0</v>
      </c>
      <c r="EJ59" s="97">
        <f t="shared" si="168"/>
        <v>0</v>
      </c>
      <c r="EK59" s="106"/>
      <c r="EL59" s="32">
        <f t="shared" si="764"/>
        <v>0</v>
      </c>
      <c r="EM59" s="106"/>
      <c r="EN59" s="32">
        <f t="shared" si="765"/>
        <v>0</v>
      </c>
      <c r="EO59" s="106"/>
      <c r="EP59" s="32">
        <f t="shared" si="766"/>
        <v>0</v>
      </c>
      <c r="EQ59" s="97">
        <f t="shared" si="172"/>
        <v>0</v>
      </c>
      <c r="ER59" s="97">
        <f t="shared" si="172"/>
        <v>0</v>
      </c>
      <c r="ES59" s="106"/>
      <c r="ET59" s="32">
        <f t="shared" si="767"/>
        <v>0</v>
      </c>
      <c r="EU59" s="106"/>
      <c r="EV59" s="32">
        <f t="shared" si="768"/>
        <v>0</v>
      </c>
      <c r="EW59" s="106"/>
      <c r="EX59" s="32">
        <f t="shared" si="769"/>
        <v>0</v>
      </c>
      <c r="EY59" s="97">
        <f t="shared" si="176"/>
        <v>0</v>
      </c>
      <c r="EZ59" s="97">
        <f t="shared" si="176"/>
        <v>0</v>
      </c>
      <c r="FA59" s="108"/>
      <c r="FB59" s="32">
        <f t="shared" si="770"/>
        <v>0</v>
      </c>
      <c r="FC59" s="108"/>
      <c r="FD59" s="32">
        <f t="shared" si="771"/>
        <v>0</v>
      </c>
      <c r="FE59" s="106"/>
      <c r="FF59" s="32">
        <f t="shared" si="772"/>
        <v>0</v>
      </c>
      <c r="FG59" s="97">
        <f t="shared" si="180"/>
        <v>0</v>
      </c>
      <c r="FH59" s="97">
        <f t="shared" si="180"/>
        <v>0</v>
      </c>
      <c r="FI59" s="108"/>
      <c r="FJ59" s="32">
        <f t="shared" si="773"/>
        <v>0</v>
      </c>
      <c r="FK59" s="108"/>
      <c r="FL59" s="32">
        <f t="shared" si="774"/>
        <v>0</v>
      </c>
      <c r="FM59" s="108"/>
      <c r="FN59" s="32">
        <f t="shared" si="775"/>
        <v>0</v>
      </c>
      <c r="FO59" s="97">
        <f t="shared" si="184"/>
        <v>0</v>
      </c>
      <c r="FP59" s="97">
        <f t="shared" si="184"/>
        <v>0</v>
      </c>
      <c r="FQ59" s="179">
        <v>0</v>
      </c>
      <c r="FR59" s="32">
        <f t="shared" si="776"/>
        <v>0</v>
      </c>
      <c r="FS59" s="179">
        <v>0</v>
      </c>
      <c r="FT59" s="32">
        <f t="shared" si="777"/>
        <v>0</v>
      </c>
      <c r="FU59" s="179">
        <v>0</v>
      </c>
      <c r="FV59" s="32">
        <f t="shared" si="778"/>
        <v>0</v>
      </c>
      <c r="FW59" s="97">
        <f t="shared" si="188"/>
        <v>0</v>
      </c>
      <c r="FX59" s="97">
        <f t="shared" si="188"/>
        <v>0</v>
      </c>
      <c r="FY59" s="108"/>
      <c r="FZ59" s="32">
        <f t="shared" si="779"/>
        <v>0</v>
      </c>
      <c r="GA59" s="108"/>
      <c r="GB59" s="32">
        <f t="shared" si="780"/>
        <v>0</v>
      </c>
      <c r="GC59" s="108"/>
      <c r="GD59" s="32">
        <f t="shared" si="781"/>
        <v>0</v>
      </c>
      <c r="GE59" s="97">
        <f t="shared" si="192"/>
        <v>0</v>
      </c>
      <c r="GF59" s="97">
        <f t="shared" si="192"/>
        <v>0</v>
      </c>
      <c r="GG59" s="106"/>
      <c r="GH59" s="32">
        <f t="shared" si="782"/>
        <v>0</v>
      </c>
      <c r="GI59" s="106"/>
      <c r="GJ59" s="32">
        <f t="shared" si="783"/>
        <v>0</v>
      </c>
      <c r="GK59" s="106"/>
      <c r="GL59" s="32">
        <f t="shared" si="784"/>
        <v>0</v>
      </c>
      <c r="GM59" s="97">
        <f t="shared" si="196"/>
        <v>0</v>
      </c>
      <c r="GN59" s="97">
        <f t="shared" si="196"/>
        <v>0</v>
      </c>
      <c r="GO59" s="107">
        <v>0</v>
      </c>
      <c r="GP59" s="32">
        <f t="shared" si="785"/>
        <v>0</v>
      </c>
      <c r="GQ59" s="107">
        <v>0</v>
      </c>
      <c r="GR59" s="32">
        <f t="shared" si="786"/>
        <v>0</v>
      </c>
      <c r="GS59" s="107">
        <v>0</v>
      </c>
      <c r="GT59" s="32">
        <f t="shared" si="787"/>
        <v>0</v>
      </c>
      <c r="GU59" s="97">
        <f t="shared" si="200"/>
        <v>0</v>
      </c>
      <c r="GV59" s="97">
        <f t="shared" si="200"/>
        <v>0</v>
      </c>
      <c r="GW59" s="106"/>
      <c r="GX59" s="32">
        <f t="shared" si="788"/>
        <v>0</v>
      </c>
      <c r="GY59" s="106"/>
      <c r="GZ59" s="32">
        <f t="shared" si="789"/>
        <v>0</v>
      </c>
      <c r="HA59" s="106"/>
      <c r="HB59" s="32">
        <f t="shared" si="790"/>
        <v>0</v>
      </c>
      <c r="HC59" s="97">
        <f t="shared" si="204"/>
        <v>0</v>
      </c>
      <c r="HD59" s="97">
        <f t="shared" si="204"/>
        <v>0</v>
      </c>
      <c r="HE59" s="106"/>
      <c r="HF59" s="32">
        <f t="shared" si="791"/>
        <v>0</v>
      </c>
      <c r="HG59" s="106"/>
      <c r="HH59" s="32">
        <f t="shared" si="792"/>
        <v>0</v>
      </c>
      <c r="HI59" s="106"/>
      <c r="HJ59" s="32">
        <f t="shared" si="793"/>
        <v>0</v>
      </c>
      <c r="HK59" s="97">
        <f t="shared" si="208"/>
        <v>0</v>
      </c>
      <c r="HL59" s="97">
        <f t="shared" si="208"/>
        <v>0</v>
      </c>
      <c r="HM59" s="106">
        <v>0</v>
      </c>
      <c r="HN59" s="32">
        <f t="shared" si="794"/>
        <v>0</v>
      </c>
      <c r="HO59" s="106">
        <v>0</v>
      </c>
      <c r="HP59" s="32">
        <f t="shared" si="795"/>
        <v>0</v>
      </c>
      <c r="HQ59" s="106">
        <v>0</v>
      </c>
      <c r="HR59" s="32">
        <f t="shared" si="796"/>
        <v>0</v>
      </c>
      <c r="HS59" s="97">
        <f t="shared" si="212"/>
        <v>0</v>
      </c>
      <c r="HT59" s="97">
        <f t="shared" si="212"/>
        <v>0</v>
      </c>
      <c r="HU59" s="190"/>
      <c r="HV59" s="32">
        <f t="shared" si="797"/>
        <v>0</v>
      </c>
      <c r="HW59" s="190"/>
      <c r="HX59" s="32">
        <f t="shared" si="798"/>
        <v>0</v>
      </c>
      <c r="HY59" s="190"/>
      <c r="HZ59" s="32">
        <f t="shared" si="799"/>
        <v>0</v>
      </c>
      <c r="IA59" s="97">
        <f t="shared" si="216"/>
        <v>0</v>
      </c>
      <c r="IB59" s="97">
        <f t="shared" si="216"/>
        <v>0</v>
      </c>
      <c r="IC59" s="106"/>
      <c r="ID59" s="32">
        <f t="shared" si="800"/>
        <v>0</v>
      </c>
      <c r="IE59" s="106"/>
      <c r="IF59" s="32">
        <f t="shared" si="801"/>
        <v>0</v>
      </c>
      <c r="IG59" s="106"/>
      <c r="IH59" s="32">
        <f t="shared" si="802"/>
        <v>0</v>
      </c>
      <c r="II59" s="97">
        <f t="shared" si="220"/>
        <v>0</v>
      </c>
      <c r="IJ59" s="97">
        <f t="shared" si="220"/>
        <v>0</v>
      </c>
      <c r="IK59" s="86"/>
      <c r="IL59" s="32">
        <f t="shared" si="803"/>
        <v>0</v>
      </c>
      <c r="IM59" s="86"/>
      <c r="IN59" s="32">
        <f t="shared" si="804"/>
        <v>0</v>
      </c>
      <c r="IO59" s="86"/>
      <c r="IP59" s="32">
        <f t="shared" si="805"/>
        <v>0</v>
      </c>
      <c r="IQ59" s="97">
        <f t="shared" si="224"/>
        <v>0</v>
      </c>
      <c r="IR59" s="97">
        <f t="shared" si="224"/>
        <v>0</v>
      </c>
      <c r="IS59" s="100">
        <f t="shared" si="710"/>
        <v>0</v>
      </c>
      <c r="IT59" s="100">
        <f t="shared" si="710"/>
        <v>0</v>
      </c>
      <c r="IU59" s="100">
        <f t="shared" si="710"/>
        <v>0</v>
      </c>
      <c r="IV59" s="100">
        <f t="shared" si="710"/>
        <v>0</v>
      </c>
      <c r="IW59" s="100">
        <f t="shared" si="710"/>
        <v>0</v>
      </c>
      <c r="IX59" s="100">
        <f t="shared" si="710"/>
        <v>0</v>
      </c>
      <c r="IY59" s="100">
        <f t="shared" si="710"/>
        <v>0</v>
      </c>
      <c r="IZ59" s="100">
        <f t="shared" si="614"/>
        <v>0</v>
      </c>
    </row>
    <row r="60" spans="1:260" ht="21" customHeight="1" x14ac:dyDescent="0.3">
      <c r="A60" s="7" t="s">
        <v>45</v>
      </c>
      <c r="B60" s="37" t="s">
        <v>4</v>
      </c>
      <c r="C60" s="16" t="s">
        <v>12</v>
      </c>
      <c r="D60" s="72">
        <v>0.12</v>
      </c>
      <c r="E60" s="102"/>
      <c r="F60" s="32">
        <f t="shared" si="102"/>
        <v>0</v>
      </c>
      <c r="G60" s="102"/>
      <c r="H60" s="32">
        <f t="shared" si="102"/>
        <v>0</v>
      </c>
      <c r="I60" s="102"/>
      <c r="J60" s="32">
        <f t="shared" si="715"/>
        <v>0</v>
      </c>
      <c r="K60" s="97">
        <f t="shared" si="104"/>
        <v>0</v>
      </c>
      <c r="L60" s="97">
        <f t="shared" si="104"/>
        <v>0</v>
      </c>
      <c r="M60" s="102">
        <v>1</v>
      </c>
      <c r="N60" s="32">
        <f t="shared" si="716"/>
        <v>0.12</v>
      </c>
      <c r="O60" s="102">
        <v>0</v>
      </c>
      <c r="P60" s="32">
        <f t="shared" si="717"/>
        <v>0</v>
      </c>
      <c r="Q60" s="102">
        <v>0</v>
      </c>
      <c r="R60" s="32">
        <f t="shared" si="718"/>
        <v>0</v>
      </c>
      <c r="S60" s="97">
        <f t="shared" si="108"/>
        <v>1</v>
      </c>
      <c r="T60" s="97">
        <f t="shared" si="108"/>
        <v>0.12</v>
      </c>
      <c r="U60" s="102">
        <v>2</v>
      </c>
      <c r="V60" s="32">
        <f t="shared" si="719"/>
        <v>0.24</v>
      </c>
      <c r="W60" s="102">
        <v>0</v>
      </c>
      <c r="X60" s="32">
        <f t="shared" si="720"/>
        <v>0</v>
      </c>
      <c r="Y60" s="102">
        <v>0</v>
      </c>
      <c r="Z60" s="32">
        <f t="shared" si="721"/>
        <v>0</v>
      </c>
      <c r="AA60" s="97">
        <f t="shared" si="112"/>
        <v>2</v>
      </c>
      <c r="AB60" s="97">
        <f t="shared" si="112"/>
        <v>0.24</v>
      </c>
      <c r="AC60" s="101">
        <v>0</v>
      </c>
      <c r="AD60" s="32">
        <f t="shared" si="722"/>
        <v>0</v>
      </c>
      <c r="AE60" s="101">
        <v>0</v>
      </c>
      <c r="AF60" s="32">
        <f t="shared" si="723"/>
        <v>0</v>
      </c>
      <c r="AG60" s="101">
        <v>0</v>
      </c>
      <c r="AH60" s="32">
        <f t="shared" si="724"/>
        <v>0</v>
      </c>
      <c r="AI60" s="97">
        <f t="shared" si="116"/>
        <v>0</v>
      </c>
      <c r="AJ60" s="97">
        <f t="shared" si="116"/>
        <v>0</v>
      </c>
      <c r="AK60" s="102">
        <v>5</v>
      </c>
      <c r="AL60" s="32">
        <f t="shared" si="725"/>
        <v>0.6</v>
      </c>
      <c r="AM60" s="102">
        <v>0</v>
      </c>
      <c r="AN60" s="32">
        <f t="shared" si="726"/>
        <v>0</v>
      </c>
      <c r="AO60" s="102">
        <v>0</v>
      </c>
      <c r="AP60" s="32">
        <f t="shared" si="727"/>
        <v>0</v>
      </c>
      <c r="AQ60" s="97">
        <f t="shared" si="120"/>
        <v>5</v>
      </c>
      <c r="AR60" s="97">
        <f t="shared" si="120"/>
        <v>0.6</v>
      </c>
      <c r="AS60" s="102">
        <v>4</v>
      </c>
      <c r="AT60" s="32">
        <f t="shared" si="728"/>
        <v>0.48</v>
      </c>
      <c r="AU60" s="102"/>
      <c r="AV60" s="32">
        <f t="shared" si="729"/>
        <v>0</v>
      </c>
      <c r="AW60" s="102"/>
      <c r="AX60" s="32">
        <f t="shared" si="730"/>
        <v>0</v>
      </c>
      <c r="AY60" s="97">
        <f t="shared" si="124"/>
        <v>4</v>
      </c>
      <c r="AZ60" s="97">
        <f t="shared" si="124"/>
        <v>0.48</v>
      </c>
      <c r="BA60" s="102">
        <v>6</v>
      </c>
      <c r="BB60" s="32">
        <f t="shared" si="731"/>
        <v>0.72</v>
      </c>
      <c r="BC60" s="102"/>
      <c r="BD60" s="32">
        <f t="shared" si="732"/>
        <v>0</v>
      </c>
      <c r="BE60" s="102"/>
      <c r="BF60" s="32">
        <f t="shared" si="733"/>
        <v>0</v>
      </c>
      <c r="BG60" s="97">
        <f t="shared" si="128"/>
        <v>6</v>
      </c>
      <c r="BH60" s="97">
        <f t="shared" si="128"/>
        <v>0.72</v>
      </c>
      <c r="BI60" s="102">
        <v>6</v>
      </c>
      <c r="BJ60" s="32">
        <f t="shared" si="734"/>
        <v>0.72</v>
      </c>
      <c r="BK60" s="102">
        <v>0</v>
      </c>
      <c r="BL60" s="32">
        <f t="shared" si="735"/>
        <v>0</v>
      </c>
      <c r="BM60" s="102">
        <v>0</v>
      </c>
      <c r="BN60" s="32">
        <f t="shared" si="736"/>
        <v>0</v>
      </c>
      <c r="BO60" s="97">
        <f t="shared" si="132"/>
        <v>6</v>
      </c>
      <c r="BP60" s="97">
        <f t="shared" si="132"/>
        <v>0.72</v>
      </c>
      <c r="BQ60" s="101"/>
      <c r="BR60" s="32">
        <f t="shared" si="737"/>
        <v>0</v>
      </c>
      <c r="BS60" s="101"/>
      <c r="BT60" s="32">
        <f t="shared" si="738"/>
        <v>0</v>
      </c>
      <c r="BU60" s="101"/>
      <c r="BV60" s="32">
        <f t="shared" si="739"/>
        <v>0</v>
      </c>
      <c r="BW60" s="97">
        <f t="shared" si="136"/>
        <v>0</v>
      </c>
      <c r="BX60" s="97">
        <f t="shared" si="136"/>
        <v>0</v>
      </c>
      <c r="BY60" s="102">
        <v>2</v>
      </c>
      <c r="BZ60" s="32">
        <f t="shared" si="740"/>
        <v>0.24</v>
      </c>
      <c r="CA60" s="102"/>
      <c r="CB60" s="32">
        <f t="shared" si="741"/>
        <v>0</v>
      </c>
      <c r="CC60" s="102"/>
      <c r="CD60" s="32">
        <f t="shared" si="742"/>
        <v>0</v>
      </c>
      <c r="CE60" s="97">
        <f t="shared" si="140"/>
        <v>2</v>
      </c>
      <c r="CF60" s="97">
        <f t="shared" si="140"/>
        <v>0.24</v>
      </c>
      <c r="CG60" s="102"/>
      <c r="CH60" s="32">
        <f t="shared" si="743"/>
        <v>0</v>
      </c>
      <c r="CI60" s="102"/>
      <c r="CJ60" s="32">
        <f t="shared" si="744"/>
        <v>0</v>
      </c>
      <c r="CK60" s="102"/>
      <c r="CL60" s="32">
        <f t="shared" si="745"/>
        <v>0</v>
      </c>
      <c r="CM60" s="97">
        <f t="shared" si="144"/>
        <v>0</v>
      </c>
      <c r="CN60" s="97">
        <f t="shared" si="144"/>
        <v>0</v>
      </c>
      <c r="CO60" s="102">
        <v>3</v>
      </c>
      <c r="CP60" s="32">
        <f t="shared" si="746"/>
        <v>0.36</v>
      </c>
      <c r="CQ60" s="102"/>
      <c r="CR60" s="32">
        <f t="shared" si="747"/>
        <v>0</v>
      </c>
      <c r="CS60" s="102"/>
      <c r="CT60" s="32">
        <f t="shared" si="748"/>
        <v>0</v>
      </c>
      <c r="CU60" s="97">
        <f t="shared" si="148"/>
        <v>3</v>
      </c>
      <c r="CV60" s="97">
        <f t="shared" si="148"/>
        <v>0.36</v>
      </c>
      <c r="CW60" s="102"/>
      <c r="CX60" s="32">
        <f t="shared" si="749"/>
        <v>0</v>
      </c>
      <c r="CY60" s="102"/>
      <c r="CZ60" s="32">
        <f t="shared" si="750"/>
        <v>0</v>
      </c>
      <c r="DA60" s="102"/>
      <c r="DB60" s="32">
        <f t="shared" si="751"/>
        <v>0</v>
      </c>
      <c r="DC60" s="97">
        <f t="shared" si="152"/>
        <v>0</v>
      </c>
      <c r="DD60" s="97">
        <f t="shared" si="152"/>
        <v>0</v>
      </c>
      <c r="DE60" s="103">
        <v>10</v>
      </c>
      <c r="DF60" s="32">
        <f t="shared" si="752"/>
        <v>1.2</v>
      </c>
      <c r="DG60" s="103">
        <v>0</v>
      </c>
      <c r="DH60" s="32">
        <f t="shared" si="753"/>
        <v>0</v>
      </c>
      <c r="DI60" s="103">
        <v>0</v>
      </c>
      <c r="DJ60" s="32">
        <f t="shared" si="754"/>
        <v>0</v>
      </c>
      <c r="DK60" s="97">
        <f t="shared" si="156"/>
        <v>10</v>
      </c>
      <c r="DL60" s="97">
        <f t="shared" si="156"/>
        <v>1.2</v>
      </c>
      <c r="DM60" s="103">
        <v>5</v>
      </c>
      <c r="DN60" s="32">
        <f t="shared" si="755"/>
        <v>0.6</v>
      </c>
      <c r="DO60" s="103">
        <v>0</v>
      </c>
      <c r="DP60" s="32">
        <f t="shared" si="756"/>
        <v>0</v>
      </c>
      <c r="DQ60" s="103">
        <v>0</v>
      </c>
      <c r="DR60" s="32">
        <f t="shared" si="757"/>
        <v>0</v>
      </c>
      <c r="DS60" s="97">
        <f t="shared" si="160"/>
        <v>5</v>
      </c>
      <c r="DT60" s="97">
        <f t="shared" si="160"/>
        <v>0.6</v>
      </c>
      <c r="DU60" s="102">
        <v>1</v>
      </c>
      <c r="DV60" s="32">
        <f t="shared" si="758"/>
        <v>0.12</v>
      </c>
      <c r="DW60" s="102">
        <v>0</v>
      </c>
      <c r="DX60" s="32">
        <f t="shared" si="759"/>
        <v>0</v>
      </c>
      <c r="DY60" s="102">
        <v>0</v>
      </c>
      <c r="DZ60" s="32">
        <f t="shared" si="760"/>
        <v>0</v>
      </c>
      <c r="EA60" s="97">
        <f t="shared" si="164"/>
        <v>1</v>
      </c>
      <c r="EB60" s="97">
        <f t="shared" si="164"/>
        <v>0.12</v>
      </c>
      <c r="EC60" s="101">
        <v>2</v>
      </c>
      <c r="ED60" s="32">
        <f t="shared" si="761"/>
        <v>0.24</v>
      </c>
      <c r="EE60" s="101"/>
      <c r="EF60" s="32">
        <f t="shared" si="762"/>
        <v>0</v>
      </c>
      <c r="EG60" s="101"/>
      <c r="EH60" s="32">
        <f t="shared" si="763"/>
        <v>0</v>
      </c>
      <c r="EI60" s="97">
        <f t="shared" si="168"/>
        <v>2</v>
      </c>
      <c r="EJ60" s="97">
        <f t="shared" si="168"/>
        <v>0.24</v>
      </c>
      <c r="EK60" s="102">
        <v>6</v>
      </c>
      <c r="EL60" s="32">
        <f t="shared" si="764"/>
        <v>0.72</v>
      </c>
      <c r="EM60" s="102"/>
      <c r="EN60" s="32">
        <f t="shared" si="765"/>
        <v>0</v>
      </c>
      <c r="EO60" s="102"/>
      <c r="EP60" s="32">
        <f t="shared" si="766"/>
        <v>0</v>
      </c>
      <c r="EQ60" s="97">
        <f t="shared" si="172"/>
        <v>6</v>
      </c>
      <c r="ER60" s="97">
        <f t="shared" si="172"/>
        <v>0.72</v>
      </c>
      <c r="ES60" s="102"/>
      <c r="ET60" s="32">
        <f t="shared" si="767"/>
        <v>0</v>
      </c>
      <c r="EU60" s="102"/>
      <c r="EV60" s="32">
        <f t="shared" si="768"/>
        <v>0</v>
      </c>
      <c r="EW60" s="102"/>
      <c r="EX60" s="32">
        <f t="shared" si="769"/>
        <v>0</v>
      </c>
      <c r="EY60" s="97">
        <f t="shared" si="176"/>
        <v>0</v>
      </c>
      <c r="EZ60" s="97">
        <f t="shared" si="176"/>
        <v>0</v>
      </c>
      <c r="FA60" s="108">
        <v>3</v>
      </c>
      <c r="FB60" s="32">
        <f t="shared" si="770"/>
        <v>0.36</v>
      </c>
      <c r="FC60" s="108"/>
      <c r="FD60" s="32">
        <f t="shared" si="771"/>
        <v>0</v>
      </c>
      <c r="FE60" s="106"/>
      <c r="FF60" s="32">
        <f t="shared" si="772"/>
        <v>0</v>
      </c>
      <c r="FG60" s="97">
        <f t="shared" si="180"/>
        <v>3</v>
      </c>
      <c r="FH60" s="97">
        <f t="shared" si="180"/>
        <v>0.36</v>
      </c>
      <c r="FI60" s="103">
        <v>0</v>
      </c>
      <c r="FJ60" s="32">
        <f t="shared" si="773"/>
        <v>0</v>
      </c>
      <c r="FK60" s="103">
        <v>0</v>
      </c>
      <c r="FL60" s="32">
        <f t="shared" si="774"/>
        <v>0</v>
      </c>
      <c r="FM60" s="103">
        <v>0</v>
      </c>
      <c r="FN60" s="32">
        <f t="shared" si="775"/>
        <v>0</v>
      </c>
      <c r="FO60" s="97">
        <f t="shared" si="184"/>
        <v>0</v>
      </c>
      <c r="FP60" s="97">
        <f t="shared" si="184"/>
        <v>0</v>
      </c>
      <c r="FQ60" s="172">
        <v>0</v>
      </c>
      <c r="FR60" s="32">
        <f t="shared" si="776"/>
        <v>0</v>
      </c>
      <c r="FS60" s="172">
        <v>0</v>
      </c>
      <c r="FT60" s="32">
        <f t="shared" si="777"/>
        <v>0</v>
      </c>
      <c r="FU60" s="172">
        <v>0</v>
      </c>
      <c r="FV60" s="32">
        <f t="shared" si="778"/>
        <v>0</v>
      </c>
      <c r="FW60" s="97">
        <f t="shared" si="188"/>
        <v>0</v>
      </c>
      <c r="FX60" s="97">
        <f t="shared" si="188"/>
        <v>0</v>
      </c>
      <c r="FY60" s="103">
        <v>6</v>
      </c>
      <c r="FZ60" s="32">
        <f t="shared" si="779"/>
        <v>0.72</v>
      </c>
      <c r="GA60" s="103"/>
      <c r="GB60" s="32">
        <f t="shared" si="780"/>
        <v>0</v>
      </c>
      <c r="GC60" s="103"/>
      <c r="GD60" s="32">
        <f t="shared" si="781"/>
        <v>0</v>
      </c>
      <c r="GE60" s="97">
        <f t="shared" si="192"/>
        <v>6</v>
      </c>
      <c r="GF60" s="97">
        <f t="shared" si="192"/>
        <v>0.72</v>
      </c>
      <c r="GG60" s="102"/>
      <c r="GH60" s="32">
        <f t="shared" si="782"/>
        <v>0</v>
      </c>
      <c r="GI60" s="102"/>
      <c r="GJ60" s="32">
        <f t="shared" si="783"/>
        <v>0</v>
      </c>
      <c r="GK60" s="102"/>
      <c r="GL60" s="32">
        <f t="shared" si="784"/>
        <v>0</v>
      </c>
      <c r="GM60" s="97">
        <f t="shared" si="196"/>
        <v>0</v>
      </c>
      <c r="GN60" s="97">
        <f t="shared" si="196"/>
        <v>0</v>
      </c>
      <c r="GO60" s="101">
        <v>0</v>
      </c>
      <c r="GP60" s="32">
        <f t="shared" si="785"/>
        <v>0</v>
      </c>
      <c r="GQ60" s="101">
        <v>0</v>
      </c>
      <c r="GR60" s="32">
        <f t="shared" si="786"/>
        <v>0</v>
      </c>
      <c r="GS60" s="101">
        <v>0</v>
      </c>
      <c r="GT60" s="32">
        <f t="shared" si="787"/>
        <v>0</v>
      </c>
      <c r="GU60" s="97">
        <f t="shared" si="200"/>
        <v>0</v>
      </c>
      <c r="GV60" s="97">
        <f t="shared" si="200"/>
        <v>0</v>
      </c>
      <c r="GW60" s="102"/>
      <c r="GX60" s="32">
        <f t="shared" si="788"/>
        <v>0</v>
      </c>
      <c r="GY60" s="102"/>
      <c r="GZ60" s="32">
        <f t="shared" si="789"/>
        <v>0</v>
      </c>
      <c r="HA60" s="102"/>
      <c r="HB60" s="32">
        <f t="shared" si="790"/>
        <v>0</v>
      </c>
      <c r="HC60" s="97">
        <f t="shared" si="204"/>
        <v>0</v>
      </c>
      <c r="HD60" s="97">
        <f t="shared" si="204"/>
        <v>0</v>
      </c>
      <c r="HE60" s="102"/>
      <c r="HF60" s="32">
        <f t="shared" si="791"/>
        <v>0</v>
      </c>
      <c r="HG60" s="102"/>
      <c r="HH60" s="32">
        <f t="shared" si="792"/>
        <v>0</v>
      </c>
      <c r="HI60" s="102"/>
      <c r="HJ60" s="32">
        <f t="shared" si="793"/>
        <v>0</v>
      </c>
      <c r="HK60" s="97">
        <f t="shared" si="208"/>
        <v>0</v>
      </c>
      <c r="HL60" s="97">
        <f t="shared" si="208"/>
        <v>0</v>
      </c>
      <c r="HM60" s="102">
        <v>0</v>
      </c>
      <c r="HN60" s="32">
        <f t="shared" si="794"/>
        <v>0</v>
      </c>
      <c r="HO60" s="102">
        <v>0</v>
      </c>
      <c r="HP60" s="32">
        <f t="shared" si="795"/>
        <v>0</v>
      </c>
      <c r="HQ60" s="102">
        <v>0</v>
      </c>
      <c r="HR60" s="32">
        <f t="shared" si="796"/>
        <v>0</v>
      </c>
      <c r="HS60" s="97">
        <f t="shared" si="212"/>
        <v>0</v>
      </c>
      <c r="HT60" s="97">
        <f t="shared" si="212"/>
        <v>0</v>
      </c>
      <c r="HU60" s="174">
        <v>5</v>
      </c>
      <c r="HV60" s="32">
        <f t="shared" si="797"/>
        <v>0.6</v>
      </c>
      <c r="HW60" s="174"/>
      <c r="HX60" s="32">
        <f t="shared" si="798"/>
        <v>0</v>
      </c>
      <c r="HY60" s="174"/>
      <c r="HZ60" s="32">
        <f t="shared" si="799"/>
        <v>0</v>
      </c>
      <c r="IA60" s="97">
        <f t="shared" si="216"/>
        <v>5</v>
      </c>
      <c r="IB60" s="97">
        <f t="shared" si="216"/>
        <v>0.6</v>
      </c>
      <c r="IC60" s="102">
        <v>0</v>
      </c>
      <c r="ID60" s="32">
        <f t="shared" si="800"/>
        <v>0</v>
      </c>
      <c r="IE60" s="102">
        <v>0</v>
      </c>
      <c r="IF60" s="32">
        <f t="shared" si="801"/>
        <v>0</v>
      </c>
      <c r="IG60" s="102">
        <v>0</v>
      </c>
      <c r="IH60" s="32">
        <f t="shared" si="802"/>
        <v>0</v>
      </c>
      <c r="II60" s="97">
        <f t="shared" si="220"/>
        <v>0</v>
      </c>
      <c r="IJ60" s="97">
        <f t="shared" si="220"/>
        <v>0</v>
      </c>
      <c r="IK60" s="100"/>
      <c r="IL60" s="32">
        <f t="shared" si="803"/>
        <v>0</v>
      </c>
      <c r="IM60" s="100"/>
      <c r="IN60" s="32">
        <f t="shared" si="804"/>
        <v>0</v>
      </c>
      <c r="IO60" s="100"/>
      <c r="IP60" s="32">
        <f t="shared" si="805"/>
        <v>0</v>
      </c>
      <c r="IQ60" s="97">
        <f t="shared" si="224"/>
        <v>0</v>
      </c>
      <c r="IR60" s="97">
        <f t="shared" si="224"/>
        <v>0</v>
      </c>
      <c r="IS60" s="100">
        <f t="shared" si="710"/>
        <v>67</v>
      </c>
      <c r="IT60" s="100">
        <f t="shared" si="710"/>
        <v>8.0399999999999991</v>
      </c>
      <c r="IU60" s="100">
        <f t="shared" si="710"/>
        <v>0</v>
      </c>
      <c r="IV60" s="100">
        <f t="shared" si="710"/>
        <v>0</v>
      </c>
      <c r="IW60" s="100">
        <f t="shared" si="710"/>
        <v>0</v>
      </c>
      <c r="IX60" s="100">
        <f t="shared" si="710"/>
        <v>0</v>
      </c>
      <c r="IY60" s="100">
        <f t="shared" si="710"/>
        <v>67</v>
      </c>
      <c r="IZ60" s="100">
        <f t="shared" si="614"/>
        <v>8.0399999999999991</v>
      </c>
    </row>
    <row r="61" spans="1:260" ht="21" customHeight="1" x14ac:dyDescent="0.3">
      <c r="A61" s="7" t="s">
        <v>47</v>
      </c>
      <c r="B61" s="37" t="s">
        <v>157</v>
      </c>
      <c r="C61" s="16" t="s">
        <v>12</v>
      </c>
      <c r="D61" s="15">
        <v>0.15</v>
      </c>
      <c r="E61" s="102"/>
      <c r="F61" s="32">
        <f t="shared" si="102"/>
        <v>0</v>
      </c>
      <c r="G61" s="102">
        <v>1</v>
      </c>
      <c r="H61" s="32">
        <f t="shared" si="102"/>
        <v>0.15</v>
      </c>
      <c r="I61" s="102">
        <v>2</v>
      </c>
      <c r="J61" s="32">
        <f t="shared" si="715"/>
        <v>0.3</v>
      </c>
      <c r="K61" s="97">
        <f t="shared" si="104"/>
        <v>3</v>
      </c>
      <c r="L61" s="97">
        <f t="shared" si="104"/>
        <v>0.44999999999999996</v>
      </c>
      <c r="M61" s="102">
        <v>0</v>
      </c>
      <c r="N61" s="32">
        <f t="shared" si="716"/>
        <v>0</v>
      </c>
      <c r="O61" s="102">
        <v>3</v>
      </c>
      <c r="P61" s="32">
        <f t="shared" si="717"/>
        <v>0.44999999999999996</v>
      </c>
      <c r="Q61" s="102">
        <v>2</v>
      </c>
      <c r="R61" s="32">
        <f t="shared" si="718"/>
        <v>0.3</v>
      </c>
      <c r="S61" s="97">
        <f t="shared" si="108"/>
        <v>5</v>
      </c>
      <c r="T61" s="97">
        <f t="shared" si="108"/>
        <v>0.75</v>
      </c>
      <c r="U61" s="102">
        <v>0</v>
      </c>
      <c r="V61" s="32">
        <f t="shared" si="719"/>
        <v>0</v>
      </c>
      <c r="W61" s="102">
        <v>1</v>
      </c>
      <c r="X61" s="32">
        <f t="shared" si="720"/>
        <v>0.15</v>
      </c>
      <c r="Y61" s="102">
        <v>1</v>
      </c>
      <c r="Z61" s="32">
        <f t="shared" si="721"/>
        <v>0.15</v>
      </c>
      <c r="AA61" s="97">
        <f t="shared" si="112"/>
        <v>2</v>
      </c>
      <c r="AB61" s="97">
        <f t="shared" si="112"/>
        <v>0.3</v>
      </c>
      <c r="AC61" s="101">
        <v>0</v>
      </c>
      <c r="AD61" s="32">
        <f t="shared" si="722"/>
        <v>0</v>
      </c>
      <c r="AE61" s="101">
        <v>0</v>
      </c>
      <c r="AF61" s="32">
        <f t="shared" si="723"/>
        <v>0</v>
      </c>
      <c r="AG61" s="101">
        <v>0</v>
      </c>
      <c r="AH61" s="32">
        <f t="shared" si="724"/>
        <v>0</v>
      </c>
      <c r="AI61" s="97">
        <f t="shared" si="116"/>
        <v>0</v>
      </c>
      <c r="AJ61" s="97">
        <f t="shared" si="116"/>
        <v>0</v>
      </c>
      <c r="AK61" s="102">
        <v>0</v>
      </c>
      <c r="AL61" s="32">
        <f t="shared" si="725"/>
        <v>0</v>
      </c>
      <c r="AM61" s="102">
        <v>2</v>
      </c>
      <c r="AN61" s="32">
        <f t="shared" si="726"/>
        <v>0.3</v>
      </c>
      <c r="AO61" s="102">
        <v>2</v>
      </c>
      <c r="AP61" s="32">
        <f t="shared" si="727"/>
        <v>0.3</v>
      </c>
      <c r="AQ61" s="97">
        <f t="shared" si="120"/>
        <v>4</v>
      </c>
      <c r="AR61" s="97">
        <f t="shared" si="120"/>
        <v>0.6</v>
      </c>
      <c r="AS61" s="102"/>
      <c r="AT61" s="32">
        <f t="shared" si="728"/>
        <v>0</v>
      </c>
      <c r="AU61" s="102">
        <v>6</v>
      </c>
      <c r="AV61" s="32">
        <f t="shared" si="729"/>
        <v>0.89999999999999991</v>
      </c>
      <c r="AW61" s="102">
        <v>3</v>
      </c>
      <c r="AX61" s="32">
        <f t="shared" si="730"/>
        <v>0.44999999999999996</v>
      </c>
      <c r="AY61" s="97">
        <f t="shared" si="124"/>
        <v>9</v>
      </c>
      <c r="AZ61" s="97">
        <f t="shared" si="124"/>
        <v>1.3499999999999999</v>
      </c>
      <c r="BA61" s="102"/>
      <c r="BB61" s="32">
        <f t="shared" si="731"/>
        <v>0</v>
      </c>
      <c r="BC61" s="102">
        <v>1</v>
      </c>
      <c r="BD61" s="32">
        <f t="shared" si="732"/>
        <v>0.15</v>
      </c>
      <c r="BE61" s="102">
        <v>1</v>
      </c>
      <c r="BF61" s="32">
        <f t="shared" si="733"/>
        <v>0.15</v>
      </c>
      <c r="BG61" s="97">
        <f t="shared" si="128"/>
        <v>2</v>
      </c>
      <c r="BH61" s="97">
        <f t="shared" si="128"/>
        <v>0.3</v>
      </c>
      <c r="BI61" s="102">
        <v>0</v>
      </c>
      <c r="BJ61" s="32">
        <f t="shared" si="734"/>
        <v>0</v>
      </c>
      <c r="BK61" s="102">
        <v>3</v>
      </c>
      <c r="BL61" s="32">
        <f t="shared" si="735"/>
        <v>0.44999999999999996</v>
      </c>
      <c r="BM61" s="102">
        <v>2</v>
      </c>
      <c r="BN61" s="32">
        <f t="shared" si="736"/>
        <v>0.3</v>
      </c>
      <c r="BO61" s="97">
        <f t="shared" si="132"/>
        <v>5</v>
      </c>
      <c r="BP61" s="97">
        <f t="shared" si="132"/>
        <v>0.75</v>
      </c>
      <c r="BQ61" s="101"/>
      <c r="BR61" s="32">
        <f t="shared" si="737"/>
        <v>0</v>
      </c>
      <c r="BS61" s="101"/>
      <c r="BT61" s="32">
        <f t="shared" si="738"/>
        <v>0</v>
      </c>
      <c r="BU61" s="101"/>
      <c r="BV61" s="32">
        <f t="shared" si="739"/>
        <v>0</v>
      </c>
      <c r="BW61" s="97">
        <f t="shared" si="136"/>
        <v>0</v>
      </c>
      <c r="BX61" s="97">
        <f t="shared" si="136"/>
        <v>0</v>
      </c>
      <c r="BY61" s="102"/>
      <c r="BZ61" s="32">
        <f t="shared" si="740"/>
        <v>0</v>
      </c>
      <c r="CA61" s="102">
        <v>1</v>
      </c>
      <c r="CB61" s="32">
        <f t="shared" si="741"/>
        <v>0.15</v>
      </c>
      <c r="CC61" s="102"/>
      <c r="CD61" s="32">
        <f t="shared" si="742"/>
        <v>0</v>
      </c>
      <c r="CE61" s="97">
        <f t="shared" si="140"/>
        <v>1</v>
      </c>
      <c r="CF61" s="97">
        <f t="shared" si="140"/>
        <v>0.15</v>
      </c>
      <c r="CG61" s="102"/>
      <c r="CH61" s="32">
        <f t="shared" si="743"/>
        <v>0</v>
      </c>
      <c r="CI61" s="102"/>
      <c r="CJ61" s="32">
        <f t="shared" si="744"/>
        <v>0</v>
      </c>
      <c r="CK61" s="102"/>
      <c r="CL61" s="32">
        <f t="shared" si="745"/>
        <v>0</v>
      </c>
      <c r="CM61" s="97">
        <f t="shared" si="144"/>
        <v>0</v>
      </c>
      <c r="CN61" s="97">
        <f t="shared" si="144"/>
        <v>0</v>
      </c>
      <c r="CO61" s="102"/>
      <c r="CP61" s="32">
        <f t="shared" si="746"/>
        <v>0</v>
      </c>
      <c r="CQ61" s="102">
        <v>1</v>
      </c>
      <c r="CR61" s="32">
        <f t="shared" si="747"/>
        <v>0.15</v>
      </c>
      <c r="CS61" s="102">
        <v>1</v>
      </c>
      <c r="CT61" s="32">
        <f t="shared" si="748"/>
        <v>0.15</v>
      </c>
      <c r="CU61" s="97">
        <f t="shared" si="148"/>
        <v>2</v>
      </c>
      <c r="CV61" s="97">
        <f t="shared" si="148"/>
        <v>0.3</v>
      </c>
      <c r="CW61" s="102"/>
      <c r="CX61" s="32">
        <f t="shared" si="749"/>
        <v>0</v>
      </c>
      <c r="CY61" s="102"/>
      <c r="CZ61" s="32">
        <f t="shared" si="750"/>
        <v>0</v>
      </c>
      <c r="DA61" s="102"/>
      <c r="DB61" s="32">
        <f t="shared" si="751"/>
        <v>0</v>
      </c>
      <c r="DC61" s="97">
        <f t="shared" si="152"/>
        <v>0</v>
      </c>
      <c r="DD61" s="97">
        <f t="shared" si="152"/>
        <v>0</v>
      </c>
      <c r="DE61" s="103">
        <v>0</v>
      </c>
      <c r="DF61" s="32">
        <f t="shared" si="752"/>
        <v>0</v>
      </c>
      <c r="DG61" s="103">
        <v>6</v>
      </c>
      <c r="DH61" s="32">
        <f t="shared" si="753"/>
        <v>0.89999999999999991</v>
      </c>
      <c r="DI61" s="103">
        <v>3</v>
      </c>
      <c r="DJ61" s="32">
        <f t="shared" si="754"/>
        <v>0.44999999999999996</v>
      </c>
      <c r="DK61" s="97">
        <f t="shared" si="156"/>
        <v>9</v>
      </c>
      <c r="DL61" s="97">
        <f t="shared" si="156"/>
        <v>1.3499999999999999</v>
      </c>
      <c r="DM61" s="103">
        <v>0</v>
      </c>
      <c r="DN61" s="32">
        <f t="shared" si="755"/>
        <v>0</v>
      </c>
      <c r="DO61" s="103">
        <v>9</v>
      </c>
      <c r="DP61" s="32">
        <f t="shared" si="756"/>
        <v>1.3499999999999999</v>
      </c>
      <c r="DQ61" s="103">
        <v>4</v>
      </c>
      <c r="DR61" s="32">
        <f t="shared" si="757"/>
        <v>0.6</v>
      </c>
      <c r="DS61" s="97">
        <f t="shared" si="160"/>
        <v>13</v>
      </c>
      <c r="DT61" s="97">
        <f t="shared" si="160"/>
        <v>1.9499999999999997</v>
      </c>
      <c r="DU61" s="102"/>
      <c r="DV61" s="32">
        <f t="shared" si="758"/>
        <v>0</v>
      </c>
      <c r="DW61" s="102"/>
      <c r="DX61" s="32">
        <f t="shared" si="759"/>
        <v>0</v>
      </c>
      <c r="DY61" s="102"/>
      <c r="DZ61" s="32">
        <f t="shared" si="760"/>
        <v>0</v>
      </c>
      <c r="EA61" s="97">
        <f t="shared" si="164"/>
        <v>0</v>
      </c>
      <c r="EB61" s="97">
        <f t="shared" si="164"/>
        <v>0</v>
      </c>
      <c r="EC61" s="101"/>
      <c r="ED61" s="32">
        <f t="shared" si="761"/>
        <v>0</v>
      </c>
      <c r="EE61" s="101">
        <v>5</v>
      </c>
      <c r="EF61" s="32">
        <f t="shared" si="762"/>
        <v>0.75</v>
      </c>
      <c r="EG61" s="101">
        <v>2</v>
      </c>
      <c r="EH61" s="32">
        <f t="shared" si="763"/>
        <v>0.3</v>
      </c>
      <c r="EI61" s="97">
        <f t="shared" si="168"/>
        <v>7</v>
      </c>
      <c r="EJ61" s="97">
        <f t="shared" si="168"/>
        <v>1.05</v>
      </c>
      <c r="EK61" s="102"/>
      <c r="EL61" s="32">
        <f t="shared" si="764"/>
        <v>0</v>
      </c>
      <c r="EM61" s="102">
        <v>25</v>
      </c>
      <c r="EN61" s="32">
        <f t="shared" si="765"/>
        <v>3.75</v>
      </c>
      <c r="EO61" s="102">
        <v>10</v>
      </c>
      <c r="EP61" s="32">
        <f t="shared" si="766"/>
        <v>1.5</v>
      </c>
      <c r="EQ61" s="97">
        <f t="shared" si="172"/>
        <v>35</v>
      </c>
      <c r="ER61" s="97">
        <f t="shared" si="172"/>
        <v>5.25</v>
      </c>
      <c r="ES61" s="102"/>
      <c r="ET61" s="32">
        <f t="shared" si="767"/>
        <v>0</v>
      </c>
      <c r="EU61" s="102">
        <v>0</v>
      </c>
      <c r="EV61" s="32">
        <f t="shared" si="768"/>
        <v>0</v>
      </c>
      <c r="EW61" s="102">
        <v>0</v>
      </c>
      <c r="EX61" s="32">
        <f t="shared" si="769"/>
        <v>0</v>
      </c>
      <c r="EY61" s="97">
        <f t="shared" si="176"/>
        <v>0</v>
      </c>
      <c r="EZ61" s="97">
        <f t="shared" si="176"/>
        <v>0</v>
      </c>
      <c r="FA61" s="108"/>
      <c r="FB61" s="32">
        <f t="shared" si="770"/>
        <v>0</v>
      </c>
      <c r="FC61" s="108">
        <v>5</v>
      </c>
      <c r="FD61" s="32">
        <f t="shared" si="771"/>
        <v>0.75</v>
      </c>
      <c r="FE61" s="106">
        <v>4</v>
      </c>
      <c r="FF61" s="32">
        <f t="shared" si="772"/>
        <v>0.6</v>
      </c>
      <c r="FG61" s="97">
        <f t="shared" si="180"/>
        <v>9</v>
      </c>
      <c r="FH61" s="97">
        <f t="shared" si="180"/>
        <v>1.35</v>
      </c>
      <c r="FI61" s="103">
        <v>0</v>
      </c>
      <c r="FJ61" s="32">
        <f t="shared" si="773"/>
        <v>0</v>
      </c>
      <c r="FK61" s="103">
        <v>0</v>
      </c>
      <c r="FL61" s="32">
        <f t="shared" si="774"/>
        <v>0</v>
      </c>
      <c r="FM61" s="103">
        <v>0</v>
      </c>
      <c r="FN61" s="32">
        <f t="shared" si="775"/>
        <v>0</v>
      </c>
      <c r="FO61" s="97">
        <f t="shared" si="184"/>
        <v>0</v>
      </c>
      <c r="FP61" s="97">
        <f t="shared" si="184"/>
        <v>0</v>
      </c>
      <c r="FQ61" s="172">
        <v>0</v>
      </c>
      <c r="FR61" s="32">
        <f t="shared" si="776"/>
        <v>0</v>
      </c>
      <c r="FS61" s="172">
        <v>0</v>
      </c>
      <c r="FT61" s="32">
        <f t="shared" si="777"/>
        <v>0</v>
      </c>
      <c r="FU61" s="172">
        <v>0</v>
      </c>
      <c r="FV61" s="32">
        <f t="shared" si="778"/>
        <v>0</v>
      </c>
      <c r="FW61" s="97">
        <f t="shared" si="188"/>
        <v>0</v>
      </c>
      <c r="FX61" s="97">
        <f t="shared" si="188"/>
        <v>0</v>
      </c>
      <c r="FY61" s="103"/>
      <c r="FZ61" s="32">
        <f t="shared" si="779"/>
        <v>0</v>
      </c>
      <c r="GA61" s="103">
        <v>15</v>
      </c>
      <c r="GB61" s="32">
        <f t="shared" si="780"/>
        <v>2.25</v>
      </c>
      <c r="GC61" s="103">
        <v>15</v>
      </c>
      <c r="GD61" s="32">
        <f t="shared" si="781"/>
        <v>2.25</v>
      </c>
      <c r="GE61" s="97">
        <f t="shared" si="192"/>
        <v>30</v>
      </c>
      <c r="GF61" s="97">
        <f t="shared" si="192"/>
        <v>4.5</v>
      </c>
      <c r="GG61" s="102"/>
      <c r="GH61" s="32">
        <f t="shared" si="782"/>
        <v>0</v>
      </c>
      <c r="GI61" s="102"/>
      <c r="GJ61" s="32">
        <f t="shared" si="783"/>
        <v>0</v>
      </c>
      <c r="GK61" s="102"/>
      <c r="GL61" s="32">
        <f t="shared" si="784"/>
        <v>0</v>
      </c>
      <c r="GM61" s="97">
        <f t="shared" si="196"/>
        <v>0</v>
      </c>
      <c r="GN61" s="97">
        <f t="shared" si="196"/>
        <v>0</v>
      </c>
      <c r="GO61" s="101">
        <v>0</v>
      </c>
      <c r="GP61" s="32">
        <f t="shared" si="785"/>
        <v>0</v>
      </c>
      <c r="GQ61" s="101">
        <v>0</v>
      </c>
      <c r="GR61" s="32">
        <f t="shared" si="786"/>
        <v>0</v>
      </c>
      <c r="GS61" s="101">
        <v>0</v>
      </c>
      <c r="GT61" s="32">
        <f t="shared" si="787"/>
        <v>0</v>
      </c>
      <c r="GU61" s="97">
        <f t="shared" si="200"/>
        <v>0</v>
      </c>
      <c r="GV61" s="97">
        <f t="shared" si="200"/>
        <v>0</v>
      </c>
      <c r="GW61" s="102"/>
      <c r="GX61" s="32">
        <f t="shared" si="788"/>
        <v>0</v>
      </c>
      <c r="GY61" s="102"/>
      <c r="GZ61" s="32">
        <f t="shared" si="789"/>
        <v>0</v>
      </c>
      <c r="HA61" s="102"/>
      <c r="HB61" s="32">
        <f t="shared" si="790"/>
        <v>0</v>
      </c>
      <c r="HC61" s="97">
        <f t="shared" si="204"/>
        <v>0</v>
      </c>
      <c r="HD61" s="97">
        <f t="shared" si="204"/>
        <v>0</v>
      </c>
      <c r="HE61" s="102"/>
      <c r="HF61" s="32">
        <f t="shared" si="791"/>
        <v>0</v>
      </c>
      <c r="HG61" s="102">
        <v>0</v>
      </c>
      <c r="HH61" s="32">
        <f t="shared" si="792"/>
        <v>0</v>
      </c>
      <c r="HI61" s="102">
        <v>0</v>
      </c>
      <c r="HJ61" s="32">
        <f t="shared" si="793"/>
        <v>0</v>
      </c>
      <c r="HK61" s="97">
        <f t="shared" si="208"/>
        <v>0</v>
      </c>
      <c r="HL61" s="97">
        <f t="shared" si="208"/>
        <v>0</v>
      </c>
      <c r="HM61" s="102">
        <v>0</v>
      </c>
      <c r="HN61" s="32">
        <f t="shared" si="794"/>
        <v>0</v>
      </c>
      <c r="HO61" s="102">
        <v>1</v>
      </c>
      <c r="HP61" s="32">
        <f t="shared" si="795"/>
        <v>0.15</v>
      </c>
      <c r="HQ61" s="102">
        <v>0</v>
      </c>
      <c r="HR61" s="32">
        <f t="shared" si="796"/>
        <v>0</v>
      </c>
      <c r="HS61" s="97">
        <f t="shared" si="212"/>
        <v>1</v>
      </c>
      <c r="HT61" s="97">
        <f t="shared" si="212"/>
        <v>0.15</v>
      </c>
      <c r="HU61" s="174"/>
      <c r="HV61" s="32">
        <f t="shared" si="797"/>
        <v>0</v>
      </c>
      <c r="HW61" s="174">
        <v>5</v>
      </c>
      <c r="HX61" s="32">
        <f t="shared" si="798"/>
        <v>0.75</v>
      </c>
      <c r="HY61" s="174">
        <v>5</v>
      </c>
      <c r="HZ61" s="32">
        <f t="shared" si="799"/>
        <v>0.75</v>
      </c>
      <c r="IA61" s="97">
        <f t="shared" si="216"/>
        <v>10</v>
      </c>
      <c r="IB61" s="97">
        <f t="shared" si="216"/>
        <v>1.5</v>
      </c>
      <c r="IC61" s="102">
        <v>0</v>
      </c>
      <c r="ID61" s="32">
        <f t="shared" si="800"/>
        <v>0</v>
      </c>
      <c r="IE61" s="102">
        <v>0</v>
      </c>
      <c r="IF61" s="32">
        <f t="shared" si="801"/>
        <v>0</v>
      </c>
      <c r="IG61" s="102">
        <v>0</v>
      </c>
      <c r="IH61" s="32">
        <f t="shared" si="802"/>
        <v>0</v>
      </c>
      <c r="II61" s="97">
        <f t="shared" si="220"/>
        <v>0</v>
      </c>
      <c r="IJ61" s="97">
        <f t="shared" si="220"/>
        <v>0</v>
      </c>
      <c r="IK61" s="100"/>
      <c r="IL61" s="32">
        <f t="shared" si="803"/>
        <v>0</v>
      </c>
      <c r="IM61" s="100"/>
      <c r="IN61" s="32">
        <f t="shared" si="804"/>
        <v>0</v>
      </c>
      <c r="IO61" s="100"/>
      <c r="IP61" s="32">
        <f t="shared" si="805"/>
        <v>0</v>
      </c>
      <c r="IQ61" s="97">
        <f t="shared" si="224"/>
        <v>0</v>
      </c>
      <c r="IR61" s="97">
        <f t="shared" si="224"/>
        <v>0</v>
      </c>
      <c r="IS61" s="100">
        <f t="shared" si="710"/>
        <v>0</v>
      </c>
      <c r="IT61" s="100">
        <f t="shared" si="710"/>
        <v>0</v>
      </c>
      <c r="IU61" s="100">
        <f t="shared" si="710"/>
        <v>90</v>
      </c>
      <c r="IV61" s="100">
        <f t="shared" si="710"/>
        <v>13.5</v>
      </c>
      <c r="IW61" s="100">
        <f t="shared" si="710"/>
        <v>57</v>
      </c>
      <c r="IX61" s="100">
        <f t="shared" si="710"/>
        <v>8.5499999999999989</v>
      </c>
      <c r="IY61" s="100">
        <f t="shared" si="710"/>
        <v>147</v>
      </c>
      <c r="IZ61" s="100">
        <f t="shared" si="614"/>
        <v>22.049999999999997</v>
      </c>
    </row>
    <row r="62" spans="1:260" s="87" customFormat="1" ht="21" customHeight="1" x14ac:dyDescent="0.3">
      <c r="A62" s="218">
        <v>3</v>
      </c>
      <c r="B62" s="191" t="s">
        <v>108</v>
      </c>
      <c r="C62" s="191"/>
      <c r="D62" s="191"/>
      <c r="E62" s="106"/>
      <c r="F62" s="32">
        <f t="shared" si="102"/>
        <v>0</v>
      </c>
      <c r="G62" s="106"/>
      <c r="H62" s="32">
        <f t="shared" si="102"/>
        <v>0</v>
      </c>
      <c r="I62" s="106"/>
      <c r="J62" s="32">
        <f t="shared" si="715"/>
        <v>0</v>
      </c>
      <c r="K62" s="97">
        <f t="shared" si="104"/>
        <v>0</v>
      </c>
      <c r="L62" s="97">
        <f t="shared" si="104"/>
        <v>0</v>
      </c>
      <c r="M62" s="106"/>
      <c r="N62" s="32">
        <f t="shared" si="716"/>
        <v>0</v>
      </c>
      <c r="O62" s="106"/>
      <c r="P62" s="32">
        <f t="shared" si="717"/>
        <v>0</v>
      </c>
      <c r="Q62" s="106"/>
      <c r="R62" s="32">
        <f t="shared" si="718"/>
        <v>0</v>
      </c>
      <c r="S62" s="97">
        <f t="shared" si="108"/>
        <v>0</v>
      </c>
      <c r="T62" s="97">
        <f t="shared" si="108"/>
        <v>0</v>
      </c>
      <c r="U62" s="106">
        <v>0</v>
      </c>
      <c r="V62" s="32">
        <f t="shared" si="719"/>
        <v>0</v>
      </c>
      <c r="W62" s="106">
        <v>0</v>
      </c>
      <c r="X62" s="32">
        <f t="shared" si="720"/>
        <v>0</v>
      </c>
      <c r="Y62" s="106">
        <v>0</v>
      </c>
      <c r="Z62" s="32">
        <f t="shared" si="721"/>
        <v>0</v>
      </c>
      <c r="AA62" s="97">
        <f t="shared" si="112"/>
        <v>0</v>
      </c>
      <c r="AB62" s="97">
        <f t="shared" si="112"/>
        <v>0</v>
      </c>
      <c r="AC62" s="107"/>
      <c r="AD62" s="32">
        <f t="shared" si="722"/>
        <v>0</v>
      </c>
      <c r="AE62" s="107"/>
      <c r="AF62" s="32">
        <f t="shared" si="723"/>
        <v>0</v>
      </c>
      <c r="AG62" s="107"/>
      <c r="AH62" s="32">
        <f t="shared" si="724"/>
        <v>0</v>
      </c>
      <c r="AI62" s="97">
        <f t="shared" si="116"/>
        <v>0</v>
      </c>
      <c r="AJ62" s="97">
        <f t="shared" si="116"/>
        <v>0</v>
      </c>
      <c r="AK62" s="106"/>
      <c r="AL62" s="32">
        <f t="shared" si="725"/>
        <v>0</v>
      </c>
      <c r="AM62" s="106"/>
      <c r="AN62" s="32">
        <f t="shared" si="726"/>
        <v>0</v>
      </c>
      <c r="AO62" s="106"/>
      <c r="AP62" s="32">
        <f t="shared" si="727"/>
        <v>0</v>
      </c>
      <c r="AQ62" s="97">
        <f t="shared" si="120"/>
        <v>0</v>
      </c>
      <c r="AR62" s="97">
        <f t="shared" si="120"/>
        <v>0</v>
      </c>
      <c r="AS62" s="106"/>
      <c r="AT62" s="32">
        <f t="shared" si="728"/>
        <v>0</v>
      </c>
      <c r="AU62" s="106"/>
      <c r="AV62" s="32">
        <f t="shared" si="729"/>
        <v>0</v>
      </c>
      <c r="AW62" s="106"/>
      <c r="AX62" s="32">
        <f t="shared" si="730"/>
        <v>0</v>
      </c>
      <c r="AY62" s="97">
        <f t="shared" si="124"/>
        <v>0</v>
      </c>
      <c r="AZ62" s="97">
        <f t="shared" si="124"/>
        <v>0</v>
      </c>
      <c r="BA62" s="106"/>
      <c r="BB62" s="32">
        <f t="shared" si="731"/>
        <v>0</v>
      </c>
      <c r="BC62" s="106"/>
      <c r="BD62" s="32">
        <f t="shared" si="732"/>
        <v>0</v>
      </c>
      <c r="BE62" s="106"/>
      <c r="BF62" s="32">
        <f t="shared" si="733"/>
        <v>0</v>
      </c>
      <c r="BG62" s="97">
        <f t="shared" si="128"/>
        <v>0</v>
      </c>
      <c r="BH62" s="97">
        <f t="shared" si="128"/>
        <v>0</v>
      </c>
      <c r="BI62" s="106"/>
      <c r="BJ62" s="32">
        <f t="shared" si="734"/>
        <v>0</v>
      </c>
      <c r="BK62" s="106"/>
      <c r="BL62" s="32">
        <f t="shared" si="735"/>
        <v>0</v>
      </c>
      <c r="BM62" s="106"/>
      <c r="BN62" s="32">
        <f t="shared" si="736"/>
        <v>0</v>
      </c>
      <c r="BO62" s="97">
        <f t="shared" si="132"/>
        <v>0</v>
      </c>
      <c r="BP62" s="97">
        <f t="shared" si="132"/>
        <v>0</v>
      </c>
      <c r="BQ62" s="107"/>
      <c r="BR62" s="32">
        <f t="shared" si="737"/>
        <v>0</v>
      </c>
      <c r="BS62" s="107"/>
      <c r="BT62" s="32">
        <f t="shared" si="738"/>
        <v>0</v>
      </c>
      <c r="BU62" s="107"/>
      <c r="BV62" s="32">
        <f t="shared" si="739"/>
        <v>0</v>
      </c>
      <c r="BW62" s="97">
        <f t="shared" si="136"/>
        <v>0</v>
      </c>
      <c r="BX62" s="97">
        <f t="shared" si="136"/>
        <v>0</v>
      </c>
      <c r="BY62" s="106"/>
      <c r="BZ62" s="32">
        <f t="shared" si="740"/>
        <v>0</v>
      </c>
      <c r="CA62" s="106"/>
      <c r="CB62" s="32">
        <f t="shared" si="741"/>
        <v>0</v>
      </c>
      <c r="CC62" s="106"/>
      <c r="CD62" s="32">
        <f t="shared" si="742"/>
        <v>0</v>
      </c>
      <c r="CE62" s="97">
        <f t="shared" si="140"/>
        <v>0</v>
      </c>
      <c r="CF62" s="97">
        <f t="shared" si="140"/>
        <v>0</v>
      </c>
      <c r="CG62" s="106"/>
      <c r="CH62" s="32">
        <f t="shared" si="743"/>
        <v>0</v>
      </c>
      <c r="CI62" s="106"/>
      <c r="CJ62" s="32">
        <f t="shared" si="744"/>
        <v>0</v>
      </c>
      <c r="CK62" s="106"/>
      <c r="CL62" s="32">
        <f t="shared" si="745"/>
        <v>0</v>
      </c>
      <c r="CM62" s="97">
        <f t="shared" si="144"/>
        <v>0</v>
      </c>
      <c r="CN62" s="97">
        <f t="shared" si="144"/>
        <v>0</v>
      </c>
      <c r="CO62" s="106"/>
      <c r="CP62" s="32">
        <f t="shared" si="746"/>
        <v>0</v>
      </c>
      <c r="CQ62" s="106"/>
      <c r="CR62" s="32">
        <f t="shared" si="747"/>
        <v>0</v>
      </c>
      <c r="CS62" s="106"/>
      <c r="CT62" s="32">
        <f t="shared" si="748"/>
        <v>0</v>
      </c>
      <c r="CU62" s="97">
        <f t="shared" si="148"/>
        <v>0</v>
      </c>
      <c r="CV62" s="97">
        <f t="shared" si="148"/>
        <v>0</v>
      </c>
      <c r="CW62" s="106"/>
      <c r="CX62" s="32">
        <f t="shared" si="749"/>
        <v>0</v>
      </c>
      <c r="CY62" s="106"/>
      <c r="CZ62" s="32">
        <f t="shared" si="750"/>
        <v>0</v>
      </c>
      <c r="DA62" s="106"/>
      <c r="DB62" s="32">
        <f t="shared" si="751"/>
        <v>0</v>
      </c>
      <c r="DC62" s="97">
        <f t="shared" si="152"/>
        <v>0</v>
      </c>
      <c r="DD62" s="97">
        <f t="shared" si="152"/>
        <v>0</v>
      </c>
      <c r="DE62" s="108"/>
      <c r="DF62" s="32">
        <f t="shared" si="752"/>
        <v>0</v>
      </c>
      <c r="DG62" s="108"/>
      <c r="DH62" s="32">
        <f t="shared" si="753"/>
        <v>0</v>
      </c>
      <c r="DI62" s="108"/>
      <c r="DJ62" s="32">
        <f t="shared" si="754"/>
        <v>0</v>
      </c>
      <c r="DK62" s="97">
        <f t="shared" si="156"/>
        <v>0</v>
      </c>
      <c r="DL62" s="97">
        <f t="shared" si="156"/>
        <v>0</v>
      </c>
      <c r="DM62" s="108"/>
      <c r="DN62" s="32">
        <f t="shared" si="755"/>
        <v>0</v>
      </c>
      <c r="DO62" s="108"/>
      <c r="DP62" s="32">
        <f t="shared" si="756"/>
        <v>0</v>
      </c>
      <c r="DQ62" s="108"/>
      <c r="DR62" s="32">
        <f t="shared" si="757"/>
        <v>0</v>
      </c>
      <c r="DS62" s="97">
        <f t="shared" si="160"/>
        <v>0</v>
      </c>
      <c r="DT62" s="97">
        <f t="shared" si="160"/>
        <v>0</v>
      </c>
      <c r="DU62" s="106"/>
      <c r="DV62" s="32">
        <f t="shared" si="758"/>
        <v>0</v>
      </c>
      <c r="DW62" s="106"/>
      <c r="DX62" s="32">
        <f t="shared" si="759"/>
        <v>0</v>
      </c>
      <c r="DY62" s="106"/>
      <c r="DZ62" s="32">
        <f t="shared" si="760"/>
        <v>0</v>
      </c>
      <c r="EA62" s="97">
        <f t="shared" si="164"/>
        <v>0</v>
      </c>
      <c r="EB62" s="97">
        <f t="shared" si="164"/>
        <v>0</v>
      </c>
      <c r="EC62" s="107"/>
      <c r="ED62" s="32">
        <f t="shared" si="761"/>
        <v>0</v>
      </c>
      <c r="EE62" s="107"/>
      <c r="EF62" s="32">
        <f t="shared" si="762"/>
        <v>0</v>
      </c>
      <c r="EG62" s="107"/>
      <c r="EH62" s="32">
        <f t="shared" si="763"/>
        <v>0</v>
      </c>
      <c r="EI62" s="97">
        <f t="shared" si="168"/>
        <v>0</v>
      </c>
      <c r="EJ62" s="97">
        <f t="shared" si="168"/>
        <v>0</v>
      </c>
      <c r="EK62" s="106"/>
      <c r="EL62" s="32">
        <f t="shared" si="764"/>
        <v>0</v>
      </c>
      <c r="EM62" s="106"/>
      <c r="EN62" s="32">
        <f t="shared" si="765"/>
        <v>0</v>
      </c>
      <c r="EO62" s="106"/>
      <c r="EP62" s="32">
        <f t="shared" si="766"/>
        <v>0</v>
      </c>
      <c r="EQ62" s="97">
        <f t="shared" si="172"/>
        <v>0</v>
      </c>
      <c r="ER62" s="97">
        <f t="shared" si="172"/>
        <v>0</v>
      </c>
      <c r="ES62" s="106"/>
      <c r="ET62" s="32">
        <f t="shared" si="767"/>
        <v>0</v>
      </c>
      <c r="EU62" s="106"/>
      <c r="EV62" s="32">
        <f t="shared" si="768"/>
        <v>0</v>
      </c>
      <c r="EW62" s="106"/>
      <c r="EX62" s="32">
        <f t="shared" si="769"/>
        <v>0</v>
      </c>
      <c r="EY62" s="97">
        <f t="shared" si="176"/>
        <v>0</v>
      </c>
      <c r="EZ62" s="97">
        <f t="shared" si="176"/>
        <v>0</v>
      </c>
      <c r="FA62" s="108"/>
      <c r="FB62" s="32">
        <f t="shared" si="770"/>
        <v>0</v>
      </c>
      <c r="FC62" s="108"/>
      <c r="FD62" s="32">
        <f t="shared" si="771"/>
        <v>0</v>
      </c>
      <c r="FE62" s="106"/>
      <c r="FF62" s="32">
        <f t="shared" si="772"/>
        <v>0</v>
      </c>
      <c r="FG62" s="97">
        <f t="shared" si="180"/>
        <v>0</v>
      </c>
      <c r="FH62" s="97">
        <f t="shared" si="180"/>
        <v>0</v>
      </c>
      <c r="FI62" s="108"/>
      <c r="FJ62" s="32">
        <f t="shared" si="773"/>
        <v>0</v>
      </c>
      <c r="FK62" s="108"/>
      <c r="FL62" s="32">
        <f t="shared" si="774"/>
        <v>0</v>
      </c>
      <c r="FM62" s="108"/>
      <c r="FN62" s="32">
        <f t="shared" si="775"/>
        <v>0</v>
      </c>
      <c r="FO62" s="97">
        <f t="shared" si="184"/>
        <v>0</v>
      </c>
      <c r="FP62" s="97">
        <f t="shared" si="184"/>
        <v>0</v>
      </c>
      <c r="FQ62" s="179">
        <v>0</v>
      </c>
      <c r="FR62" s="32">
        <f t="shared" si="776"/>
        <v>0</v>
      </c>
      <c r="FS62" s="179">
        <v>0</v>
      </c>
      <c r="FT62" s="32">
        <f t="shared" si="777"/>
        <v>0</v>
      </c>
      <c r="FU62" s="179">
        <v>0</v>
      </c>
      <c r="FV62" s="32">
        <f t="shared" si="778"/>
        <v>0</v>
      </c>
      <c r="FW62" s="97">
        <f t="shared" si="188"/>
        <v>0</v>
      </c>
      <c r="FX62" s="97">
        <f t="shared" si="188"/>
        <v>0</v>
      </c>
      <c r="FY62" s="108"/>
      <c r="FZ62" s="32">
        <f t="shared" si="779"/>
        <v>0</v>
      </c>
      <c r="GA62" s="108"/>
      <c r="GB62" s="32">
        <f t="shared" si="780"/>
        <v>0</v>
      </c>
      <c r="GC62" s="108"/>
      <c r="GD62" s="32">
        <f t="shared" si="781"/>
        <v>0</v>
      </c>
      <c r="GE62" s="97">
        <f t="shared" si="192"/>
        <v>0</v>
      </c>
      <c r="GF62" s="97">
        <f t="shared" si="192"/>
        <v>0</v>
      </c>
      <c r="GG62" s="106"/>
      <c r="GH62" s="32">
        <f t="shared" si="782"/>
        <v>0</v>
      </c>
      <c r="GI62" s="106"/>
      <c r="GJ62" s="32">
        <f t="shared" si="783"/>
        <v>0</v>
      </c>
      <c r="GK62" s="106"/>
      <c r="GL62" s="32">
        <f t="shared" si="784"/>
        <v>0</v>
      </c>
      <c r="GM62" s="97">
        <f t="shared" si="196"/>
        <v>0</v>
      </c>
      <c r="GN62" s="97">
        <f t="shared" si="196"/>
        <v>0</v>
      </c>
      <c r="GO62" s="107">
        <v>0</v>
      </c>
      <c r="GP62" s="32">
        <f t="shared" si="785"/>
        <v>0</v>
      </c>
      <c r="GQ62" s="107">
        <v>0</v>
      </c>
      <c r="GR62" s="32">
        <f t="shared" si="786"/>
        <v>0</v>
      </c>
      <c r="GS62" s="107">
        <v>0</v>
      </c>
      <c r="GT62" s="32">
        <f t="shared" si="787"/>
        <v>0</v>
      </c>
      <c r="GU62" s="97">
        <f t="shared" si="200"/>
        <v>0</v>
      </c>
      <c r="GV62" s="97">
        <f t="shared" si="200"/>
        <v>0</v>
      </c>
      <c r="GW62" s="106"/>
      <c r="GX62" s="32">
        <f t="shared" si="788"/>
        <v>0</v>
      </c>
      <c r="GY62" s="106"/>
      <c r="GZ62" s="32">
        <f t="shared" si="789"/>
        <v>0</v>
      </c>
      <c r="HA62" s="106"/>
      <c r="HB62" s="32">
        <f t="shared" si="790"/>
        <v>0</v>
      </c>
      <c r="HC62" s="97">
        <f t="shared" si="204"/>
        <v>0</v>
      </c>
      <c r="HD62" s="97">
        <f t="shared" si="204"/>
        <v>0</v>
      </c>
      <c r="HE62" s="106"/>
      <c r="HF62" s="32">
        <f t="shared" si="791"/>
        <v>0</v>
      </c>
      <c r="HG62" s="106"/>
      <c r="HH62" s="32">
        <f t="shared" si="792"/>
        <v>0</v>
      </c>
      <c r="HI62" s="106"/>
      <c r="HJ62" s="32">
        <f t="shared" si="793"/>
        <v>0</v>
      </c>
      <c r="HK62" s="97">
        <f t="shared" si="208"/>
        <v>0</v>
      </c>
      <c r="HL62" s="97">
        <f t="shared" si="208"/>
        <v>0</v>
      </c>
      <c r="HM62" s="106">
        <v>0</v>
      </c>
      <c r="HN62" s="32">
        <f t="shared" si="794"/>
        <v>0</v>
      </c>
      <c r="HO62" s="106">
        <v>0</v>
      </c>
      <c r="HP62" s="32">
        <f t="shared" si="795"/>
        <v>0</v>
      </c>
      <c r="HQ62" s="106">
        <v>0</v>
      </c>
      <c r="HR62" s="32">
        <f t="shared" si="796"/>
        <v>0</v>
      </c>
      <c r="HS62" s="97">
        <f t="shared" si="212"/>
        <v>0</v>
      </c>
      <c r="HT62" s="97">
        <f t="shared" si="212"/>
        <v>0</v>
      </c>
      <c r="HU62" s="190"/>
      <c r="HV62" s="32">
        <f t="shared" si="797"/>
        <v>0</v>
      </c>
      <c r="HW62" s="190"/>
      <c r="HX62" s="32">
        <f t="shared" si="798"/>
        <v>0</v>
      </c>
      <c r="HY62" s="190"/>
      <c r="HZ62" s="32">
        <f t="shared" si="799"/>
        <v>0</v>
      </c>
      <c r="IA62" s="97">
        <f t="shared" si="216"/>
        <v>0</v>
      </c>
      <c r="IB62" s="97">
        <f t="shared" si="216"/>
        <v>0</v>
      </c>
      <c r="IC62" s="106"/>
      <c r="ID62" s="32">
        <f t="shared" si="800"/>
        <v>0</v>
      </c>
      <c r="IE62" s="106"/>
      <c r="IF62" s="32">
        <f t="shared" si="801"/>
        <v>0</v>
      </c>
      <c r="IG62" s="106"/>
      <c r="IH62" s="32">
        <f t="shared" si="802"/>
        <v>0</v>
      </c>
      <c r="II62" s="97">
        <f t="shared" si="220"/>
        <v>0</v>
      </c>
      <c r="IJ62" s="97">
        <f t="shared" si="220"/>
        <v>0</v>
      </c>
      <c r="IK62" s="86"/>
      <c r="IL62" s="32">
        <f t="shared" si="803"/>
        <v>0</v>
      </c>
      <c r="IM62" s="86"/>
      <c r="IN62" s="32">
        <f t="shared" si="804"/>
        <v>0</v>
      </c>
      <c r="IO62" s="86"/>
      <c r="IP62" s="32">
        <f t="shared" si="805"/>
        <v>0</v>
      </c>
      <c r="IQ62" s="97">
        <f t="shared" si="224"/>
        <v>0</v>
      </c>
      <c r="IR62" s="97">
        <f t="shared" si="224"/>
        <v>0</v>
      </c>
      <c r="IS62" s="100">
        <f t="shared" si="710"/>
        <v>0</v>
      </c>
      <c r="IT62" s="100">
        <f t="shared" si="710"/>
        <v>0</v>
      </c>
      <c r="IU62" s="100">
        <f t="shared" si="710"/>
        <v>0</v>
      </c>
      <c r="IV62" s="100">
        <f t="shared" si="710"/>
        <v>0</v>
      </c>
      <c r="IW62" s="100">
        <f t="shared" si="710"/>
        <v>0</v>
      </c>
      <c r="IX62" s="100">
        <f t="shared" si="710"/>
        <v>0</v>
      </c>
      <c r="IY62" s="100">
        <f t="shared" si="710"/>
        <v>0</v>
      </c>
      <c r="IZ62" s="100">
        <f t="shared" si="614"/>
        <v>0</v>
      </c>
    </row>
    <row r="63" spans="1:260" ht="21" customHeight="1" x14ac:dyDescent="0.3">
      <c r="A63" s="7" t="s">
        <v>45</v>
      </c>
      <c r="B63" s="37" t="s">
        <v>4</v>
      </c>
      <c r="C63" s="16" t="s">
        <v>12</v>
      </c>
      <c r="D63" s="72">
        <v>0.08</v>
      </c>
      <c r="E63" s="102"/>
      <c r="F63" s="32">
        <f t="shared" si="102"/>
        <v>0</v>
      </c>
      <c r="G63" s="102"/>
      <c r="H63" s="32">
        <f t="shared" si="102"/>
        <v>0</v>
      </c>
      <c r="I63" s="102"/>
      <c r="J63" s="32">
        <f t="shared" si="715"/>
        <v>0</v>
      </c>
      <c r="K63" s="97">
        <f t="shared" si="104"/>
        <v>0</v>
      </c>
      <c r="L63" s="97">
        <f t="shared" si="104"/>
        <v>0</v>
      </c>
      <c r="M63" s="102">
        <v>1</v>
      </c>
      <c r="N63" s="32">
        <f t="shared" si="716"/>
        <v>0.08</v>
      </c>
      <c r="O63" s="102">
        <v>0</v>
      </c>
      <c r="P63" s="32">
        <f t="shared" si="717"/>
        <v>0</v>
      </c>
      <c r="Q63" s="102">
        <v>0</v>
      </c>
      <c r="R63" s="32">
        <f t="shared" si="718"/>
        <v>0</v>
      </c>
      <c r="S63" s="97">
        <f t="shared" si="108"/>
        <v>1</v>
      </c>
      <c r="T63" s="97">
        <f t="shared" si="108"/>
        <v>0.08</v>
      </c>
      <c r="U63" s="102">
        <v>2</v>
      </c>
      <c r="V63" s="32">
        <f t="shared" si="719"/>
        <v>0.16</v>
      </c>
      <c r="W63" s="102">
        <v>0</v>
      </c>
      <c r="X63" s="32">
        <f t="shared" si="720"/>
        <v>0</v>
      </c>
      <c r="Y63" s="102">
        <v>0</v>
      </c>
      <c r="Z63" s="32">
        <f t="shared" si="721"/>
        <v>0</v>
      </c>
      <c r="AA63" s="97">
        <f t="shared" si="112"/>
        <v>2</v>
      </c>
      <c r="AB63" s="97">
        <f t="shared" si="112"/>
        <v>0.16</v>
      </c>
      <c r="AC63" s="101">
        <v>1</v>
      </c>
      <c r="AD63" s="32">
        <f t="shared" si="722"/>
        <v>0.08</v>
      </c>
      <c r="AE63" s="101">
        <v>0</v>
      </c>
      <c r="AF63" s="32">
        <f t="shared" si="723"/>
        <v>0</v>
      </c>
      <c r="AG63" s="101">
        <v>0</v>
      </c>
      <c r="AH63" s="32">
        <f t="shared" si="724"/>
        <v>0</v>
      </c>
      <c r="AI63" s="97">
        <f t="shared" si="116"/>
        <v>1</v>
      </c>
      <c r="AJ63" s="97">
        <f t="shared" si="116"/>
        <v>0.08</v>
      </c>
      <c r="AK63" s="102">
        <v>3</v>
      </c>
      <c r="AL63" s="32">
        <f t="shared" si="725"/>
        <v>0.24</v>
      </c>
      <c r="AM63" s="102">
        <v>0</v>
      </c>
      <c r="AN63" s="32">
        <f t="shared" si="726"/>
        <v>0</v>
      </c>
      <c r="AO63" s="102">
        <v>0</v>
      </c>
      <c r="AP63" s="32">
        <f t="shared" si="727"/>
        <v>0</v>
      </c>
      <c r="AQ63" s="97">
        <f t="shared" si="120"/>
        <v>3</v>
      </c>
      <c r="AR63" s="97">
        <f t="shared" si="120"/>
        <v>0.24</v>
      </c>
      <c r="AS63" s="102">
        <v>3</v>
      </c>
      <c r="AT63" s="32">
        <f t="shared" si="728"/>
        <v>0.24</v>
      </c>
      <c r="AU63" s="102"/>
      <c r="AV63" s="32">
        <f t="shared" si="729"/>
        <v>0</v>
      </c>
      <c r="AW63" s="102"/>
      <c r="AX63" s="32">
        <f t="shared" si="730"/>
        <v>0</v>
      </c>
      <c r="AY63" s="97">
        <f t="shared" si="124"/>
        <v>3</v>
      </c>
      <c r="AZ63" s="97">
        <f t="shared" si="124"/>
        <v>0.24</v>
      </c>
      <c r="BA63" s="102">
        <v>5</v>
      </c>
      <c r="BB63" s="32">
        <f t="shared" si="731"/>
        <v>0.4</v>
      </c>
      <c r="BC63" s="102"/>
      <c r="BD63" s="32">
        <f t="shared" si="732"/>
        <v>0</v>
      </c>
      <c r="BE63" s="102"/>
      <c r="BF63" s="32">
        <f t="shared" si="733"/>
        <v>0</v>
      </c>
      <c r="BG63" s="97">
        <f t="shared" si="128"/>
        <v>5</v>
      </c>
      <c r="BH63" s="97">
        <f t="shared" si="128"/>
        <v>0.4</v>
      </c>
      <c r="BI63" s="102">
        <v>7</v>
      </c>
      <c r="BJ63" s="32">
        <f t="shared" si="734"/>
        <v>0.56000000000000005</v>
      </c>
      <c r="BK63" s="102">
        <v>0</v>
      </c>
      <c r="BL63" s="32">
        <f t="shared" si="735"/>
        <v>0</v>
      </c>
      <c r="BM63" s="102">
        <v>0</v>
      </c>
      <c r="BN63" s="32">
        <f t="shared" si="736"/>
        <v>0</v>
      </c>
      <c r="BO63" s="97">
        <f t="shared" si="132"/>
        <v>7</v>
      </c>
      <c r="BP63" s="97">
        <f t="shared" si="132"/>
        <v>0.56000000000000005</v>
      </c>
      <c r="BQ63" s="101">
        <v>1</v>
      </c>
      <c r="BR63" s="32">
        <f t="shared" si="737"/>
        <v>0.08</v>
      </c>
      <c r="BS63" s="101"/>
      <c r="BT63" s="32">
        <f t="shared" si="738"/>
        <v>0</v>
      </c>
      <c r="BU63" s="101"/>
      <c r="BV63" s="32">
        <f t="shared" si="739"/>
        <v>0</v>
      </c>
      <c r="BW63" s="97">
        <f t="shared" si="136"/>
        <v>1</v>
      </c>
      <c r="BX63" s="97">
        <f t="shared" si="136"/>
        <v>0.08</v>
      </c>
      <c r="BY63" s="102">
        <v>2</v>
      </c>
      <c r="BZ63" s="32">
        <f t="shared" si="740"/>
        <v>0.16</v>
      </c>
      <c r="CA63" s="102"/>
      <c r="CB63" s="32">
        <f t="shared" si="741"/>
        <v>0</v>
      </c>
      <c r="CC63" s="102"/>
      <c r="CD63" s="32">
        <f t="shared" si="742"/>
        <v>0</v>
      </c>
      <c r="CE63" s="97">
        <f t="shared" si="140"/>
        <v>2</v>
      </c>
      <c r="CF63" s="97">
        <f t="shared" si="140"/>
        <v>0.16</v>
      </c>
      <c r="CG63" s="102"/>
      <c r="CH63" s="32">
        <f t="shared" si="743"/>
        <v>0</v>
      </c>
      <c r="CI63" s="102"/>
      <c r="CJ63" s="32">
        <f t="shared" si="744"/>
        <v>0</v>
      </c>
      <c r="CK63" s="102"/>
      <c r="CL63" s="32">
        <f t="shared" si="745"/>
        <v>0</v>
      </c>
      <c r="CM63" s="97">
        <f t="shared" si="144"/>
        <v>0</v>
      </c>
      <c r="CN63" s="97">
        <f t="shared" si="144"/>
        <v>0</v>
      </c>
      <c r="CO63" s="102">
        <v>2</v>
      </c>
      <c r="CP63" s="32">
        <f t="shared" si="746"/>
        <v>0.16</v>
      </c>
      <c r="CQ63" s="102"/>
      <c r="CR63" s="32">
        <f t="shared" si="747"/>
        <v>0</v>
      </c>
      <c r="CS63" s="102"/>
      <c r="CT63" s="32">
        <f t="shared" si="748"/>
        <v>0</v>
      </c>
      <c r="CU63" s="97">
        <f t="shared" si="148"/>
        <v>2</v>
      </c>
      <c r="CV63" s="97">
        <f t="shared" si="148"/>
        <v>0.16</v>
      </c>
      <c r="CW63" s="102">
        <v>4</v>
      </c>
      <c r="CX63" s="32">
        <f t="shared" si="749"/>
        <v>0.32</v>
      </c>
      <c r="CY63" s="102"/>
      <c r="CZ63" s="32">
        <f t="shared" si="750"/>
        <v>0</v>
      </c>
      <c r="DA63" s="102"/>
      <c r="DB63" s="32">
        <f t="shared" si="751"/>
        <v>0</v>
      </c>
      <c r="DC63" s="97">
        <f t="shared" si="152"/>
        <v>4</v>
      </c>
      <c r="DD63" s="97">
        <f t="shared" si="152"/>
        <v>0.32</v>
      </c>
      <c r="DE63" s="103">
        <v>4</v>
      </c>
      <c r="DF63" s="32">
        <f t="shared" si="752"/>
        <v>0.32</v>
      </c>
      <c r="DG63" s="103">
        <v>0</v>
      </c>
      <c r="DH63" s="32">
        <f t="shared" si="753"/>
        <v>0</v>
      </c>
      <c r="DI63" s="103">
        <v>0</v>
      </c>
      <c r="DJ63" s="32">
        <f t="shared" si="754"/>
        <v>0</v>
      </c>
      <c r="DK63" s="97">
        <f t="shared" si="156"/>
        <v>4</v>
      </c>
      <c r="DL63" s="97">
        <f t="shared" si="156"/>
        <v>0.32</v>
      </c>
      <c r="DM63" s="103">
        <v>5</v>
      </c>
      <c r="DN63" s="32">
        <f t="shared" si="755"/>
        <v>0.4</v>
      </c>
      <c r="DO63" s="103">
        <v>0</v>
      </c>
      <c r="DP63" s="32">
        <f t="shared" si="756"/>
        <v>0</v>
      </c>
      <c r="DQ63" s="103">
        <v>0</v>
      </c>
      <c r="DR63" s="32">
        <f t="shared" si="757"/>
        <v>0</v>
      </c>
      <c r="DS63" s="97">
        <f t="shared" si="160"/>
        <v>5</v>
      </c>
      <c r="DT63" s="97">
        <f t="shared" si="160"/>
        <v>0.4</v>
      </c>
      <c r="DU63" s="102"/>
      <c r="DV63" s="32">
        <f t="shared" si="758"/>
        <v>0</v>
      </c>
      <c r="DW63" s="102"/>
      <c r="DX63" s="32">
        <f t="shared" si="759"/>
        <v>0</v>
      </c>
      <c r="DY63" s="102"/>
      <c r="DZ63" s="32">
        <f t="shared" si="760"/>
        <v>0</v>
      </c>
      <c r="EA63" s="97">
        <f t="shared" si="164"/>
        <v>0</v>
      </c>
      <c r="EB63" s="97">
        <f t="shared" si="164"/>
        <v>0</v>
      </c>
      <c r="EC63" s="101">
        <v>4</v>
      </c>
      <c r="ED63" s="32">
        <f t="shared" si="761"/>
        <v>0.32</v>
      </c>
      <c r="EE63" s="101"/>
      <c r="EF63" s="32">
        <f t="shared" si="762"/>
        <v>0</v>
      </c>
      <c r="EG63" s="101"/>
      <c r="EH63" s="32">
        <f t="shared" si="763"/>
        <v>0</v>
      </c>
      <c r="EI63" s="97">
        <f t="shared" si="168"/>
        <v>4</v>
      </c>
      <c r="EJ63" s="97">
        <f t="shared" si="168"/>
        <v>0.32</v>
      </c>
      <c r="EK63" s="102">
        <v>2</v>
      </c>
      <c r="EL63" s="32">
        <f t="shared" si="764"/>
        <v>0.16</v>
      </c>
      <c r="EM63" s="102"/>
      <c r="EN63" s="32">
        <f t="shared" si="765"/>
        <v>0</v>
      </c>
      <c r="EO63" s="102"/>
      <c r="EP63" s="32">
        <f t="shared" si="766"/>
        <v>0</v>
      </c>
      <c r="EQ63" s="97">
        <f t="shared" si="172"/>
        <v>2</v>
      </c>
      <c r="ER63" s="97">
        <f t="shared" si="172"/>
        <v>0.16</v>
      </c>
      <c r="ES63" s="102">
        <v>1</v>
      </c>
      <c r="ET63" s="32">
        <f t="shared" si="767"/>
        <v>0.08</v>
      </c>
      <c r="EU63" s="102"/>
      <c r="EV63" s="32">
        <f t="shared" si="768"/>
        <v>0</v>
      </c>
      <c r="EW63" s="102"/>
      <c r="EX63" s="32">
        <f t="shared" si="769"/>
        <v>0</v>
      </c>
      <c r="EY63" s="97">
        <f t="shared" si="176"/>
        <v>1</v>
      </c>
      <c r="EZ63" s="97">
        <f t="shared" si="176"/>
        <v>0.08</v>
      </c>
      <c r="FA63" s="192">
        <v>8</v>
      </c>
      <c r="FB63" s="32">
        <f t="shared" si="770"/>
        <v>0.64</v>
      </c>
      <c r="FC63" s="192"/>
      <c r="FD63" s="32">
        <f t="shared" si="771"/>
        <v>0</v>
      </c>
      <c r="FE63" s="148"/>
      <c r="FF63" s="32">
        <f t="shared" si="772"/>
        <v>0</v>
      </c>
      <c r="FG63" s="97">
        <f t="shared" si="180"/>
        <v>8</v>
      </c>
      <c r="FH63" s="97">
        <f t="shared" si="180"/>
        <v>0.64</v>
      </c>
      <c r="FI63" s="103">
        <v>5</v>
      </c>
      <c r="FJ63" s="32">
        <f t="shared" si="773"/>
        <v>0.4</v>
      </c>
      <c r="FK63" s="103">
        <v>0</v>
      </c>
      <c r="FL63" s="32">
        <f t="shared" si="774"/>
        <v>0</v>
      </c>
      <c r="FM63" s="103">
        <v>0</v>
      </c>
      <c r="FN63" s="32">
        <f t="shared" si="775"/>
        <v>0</v>
      </c>
      <c r="FO63" s="97">
        <f t="shared" si="184"/>
        <v>5</v>
      </c>
      <c r="FP63" s="97">
        <f t="shared" si="184"/>
        <v>0.4</v>
      </c>
      <c r="FQ63" s="172">
        <v>0</v>
      </c>
      <c r="FR63" s="32">
        <f t="shared" si="776"/>
        <v>0</v>
      </c>
      <c r="FS63" s="172">
        <v>0</v>
      </c>
      <c r="FT63" s="32">
        <f t="shared" si="777"/>
        <v>0</v>
      </c>
      <c r="FU63" s="172">
        <v>0</v>
      </c>
      <c r="FV63" s="32">
        <f t="shared" si="778"/>
        <v>0</v>
      </c>
      <c r="FW63" s="97">
        <f t="shared" si="188"/>
        <v>0</v>
      </c>
      <c r="FX63" s="97">
        <f t="shared" si="188"/>
        <v>0</v>
      </c>
      <c r="FY63" s="103">
        <v>4</v>
      </c>
      <c r="FZ63" s="32">
        <f t="shared" si="779"/>
        <v>0.32</v>
      </c>
      <c r="GA63" s="103"/>
      <c r="GB63" s="32">
        <f t="shared" si="780"/>
        <v>0</v>
      </c>
      <c r="GC63" s="103"/>
      <c r="GD63" s="32">
        <f t="shared" si="781"/>
        <v>0</v>
      </c>
      <c r="GE63" s="97">
        <f t="shared" si="192"/>
        <v>4</v>
      </c>
      <c r="GF63" s="97">
        <f t="shared" si="192"/>
        <v>0.32</v>
      </c>
      <c r="GG63" s="102"/>
      <c r="GH63" s="32">
        <f t="shared" si="782"/>
        <v>0</v>
      </c>
      <c r="GI63" s="102"/>
      <c r="GJ63" s="32">
        <f t="shared" si="783"/>
        <v>0</v>
      </c>
      <c r="GK63" s="102"/>
      <c r="GL63" s="32">
        <f t="shared" si="784"/>
        <v>0</v>
      </c>
      <c r="GM63" s="97">
        <f t="shared" si="196"/>
        <v>0</v>
      </c>
      <c r="GN63" s="97">
        <f t="shared" si="196"/>
        <v>0</v>
      </c>
      <c r="GO63" s="101">
        <v>2</v>
      </c>
      <c r="GP63" s="32">
        <f t="shared" si="785"/>
        <v>0.16</v>
      </c>
      <c r="GQ63" s="101">
        <v>0</v>
      </c>
      <c r="GR63" s="32">
        <f t="shared" si="786"/>
        <v>0</v>
      </c>
      <c r="GS63" s="101">
        <v>0</v>
      </c>
      <c r="GT63" s="32">
        <f t="shared" si="787"/>
        <v>0</v>
      </c>
      <c r="GU63" s="97">
        <f t="shared" si="200"/>
        <v>2</v>
      </c>
      <c r="GV63" s="97">
        <f t="shared" si="200"/>
        <v>0.16</v>
      </c>
      <c r="GW63" s="102">
        <v>3</v>
      </c>
      <c r="GX63" s="32">
        <f t="shared" si="788"/>
        <v>0.24</v>
      </c>
      <c r="GY63" s="102">
        <v>0</v>
      </c>
      <c r="GZ63" s="32">
        <f t="shared" si="789"/>
        <v>0</v>
      </c>
      <c r="HA63" s="102">
        <v>0</v>
      </c>
      <c r="HB63" s="32">
        <f t="shared" si="790"/>
        <v>0</v>
      </c>
      <c r="HC63" s="97">
        <f t="shared" si="204"/>
        <v>3</v>
      </c>
      <c r="HD63" s="97">
        <f t="shared" si="204"/>
        <v>0.24</v>
      </c>
      <c r="HE63" s="102"/>
      <c r="HF63" s="32">
        <f t="shared" si="791"/>
        <v>0</v>
      </c>
      <c r="HG63" s="102"/>
      <c r="HH63" s="32">
        <f t="shared" si="792"/>
        <v>0</v>
      </c>
      <c r="HI63" s="102"/>
      <c r="HJ63" s="32">
        <f t="shared" si="793"/>
        <v>0</v>
      </c>
      <c r="HK63" s="97">
        <f t="shared" si="208"/>
        <v>0</v>
      </c>
      <c r="HL63" s="97">
        <f t="shared" si="208"/>
        <v>0</v>
      </c>
      <c r="HM63" s="102">
        <v>1</v>
      </c>
      <c r="HN63" s="32">
        <f t="shared" si="794"/>
        <v>0.08</v>
      </c>
      <c r="HO63" s="102">
        <v>0</v>
      </c>
      <c r="HP63" s="32">
        <f t="shared" si="795"/>
        <v>0</v>
      </c>
      <c r="HQ63" s="102">
        <v>0</v>
      </c>
      <c r="HR63" s="32">
        <f t="shared" si="796"/>
        <v>0</v>
      </c>
      <c r="HS63" s="97">
        <f t="shared" si="212"/>
        <v>1</v>
      </c>
      <c r="HT63" s="97">
        <f t="shared" si="212"/>
        <v>0.08</v>
      </c>
      <c r="HU63" s="174">
        <v>5</v>
      </c>
      <c r="HV63" s="32">
        <f t="shared" si="797"/>
        <v>0.4</v>
      </c>
      <c r="HW63" s="174"/>
      <c r="HX63" s="32">
        <f t="shared" si="798"/>
        <v>0</v>
      </c>
      <c r="HY63" s="174"/>
      <c r="HZ63" s="32">
        <f t="shared" si="799"/>
        <v>0</v>
      </c>
      <c r="IA63" s="97">
        <f t="shared" si="216"/>
        <v>5</v>
      </c>
      <c r="IB63" s="97">
        <f t="shared" si="216"/>
        <v>0.4</v>
      </c>
      <c r="IC63" s="102">
        <v>0</v>
      </c>
      <c r="ID63" s="32">
        <f t="shared" si="800"/>
        <v>0</v>
      </c>
      <c r="IE63" s="102">
        <v>0</v>
      </c>
      <c r="IF63" s="32">
        <f t="shared" si="801"/>
        <v>0</v>
      </c>
      <c r="IG63" s="102">
        <v>0</v>
      </c>
      <c r="IH63" s="32">
        <f t="shared" si="802"/>
        <v>0</v>
      </c>
      <c r="II63" s="97">
        <f t="shared" si="220"/>
        <v>0</v>
      </c>
      <c r="IJ63" s="97">
        <f t="shared" si="220"/>
        <v>0</v>
      </c>
      <c r="IK63" s="100"/>
      <c r="IL63" s="32">
        <f t="shared" si="803"/>
        <v>0</v>
      </c>
      <c r="IM63" s="100"/>
      <c r="IN63" s="32">
        <f t="shared" si="804"/>
        <v>0</v>
      </c>
      <c r="IO63" s="100"/>
      <c r="IP63" s="32">
        <f t="shared" si="805"/>
        <v>0</v>
      </c>
      <c r="IQ63" s="97">
        <f t="shared" si="224"/>
        <v>0</v>
      </c>
      <c r="IR63" s="97">
        <f t="shared" si="224"/>
        <v>0</v>
      </c>
      <c r="IS63" s="100">
        <f t="shared" si="710"/>
        <v>75</v>
      </c>
      <c r="IT63" s="100">
        <f t="shared" si="710"/>
        <v>6.0000000000000018</v>
      </c>
      <c r="IU63" s="100">
        <f t="shared" si="710"/>
        <v>0</v>
      </c>
      <c r="IV63" s="100">
        <f t="shared" si="710"/>
        <v>0</v>
      </c>
      <c r="IW63" s="100">
        <f t="shared" si="710"/>
        <v>0</v>
      </c>
      <c r="IX63" s="100">
        <f t="shared" si="710"/>
        <v>0</v>
      </c>
      <c r="IY63" s="100">
        <f t="shared" si="710"/>
        <v>75</v>
      </c>
      <c r="IZ63" s="100">
        <f t="shared" si="614"/>
        <v>6.0000000000000018</v>
      </c>
    </row>
    <row r="64" spans="1:260" ht="21" customHeight="1" x14ac:dyDescent="0.3">
      <c r="A64" s="7" t="s">
        <v>47</v>
      </c>
      <c r="B64" s="37" t="s">
        <v>157</v>
      </c>
      <c r="C64" s="16" t="s">
        <v>12</v>
      </c>
      <c r="D64" s="72">
        <v>0.1</v>
      </c>
      <c r="E64" s="144"/>
      <c r="F64" s="32">
        <f t="shared" si="102"/>
        <v>0</v>
      </c>
      <c r="G64" s="144">
        <v>4</v>
      </c>
      <c r="H64" s="32">
        <f t="shared" si="102"/>
        <v>0.4</v>
      </c>
      <c r="I64" s="144">
        <v>3</v>
      </c>
      <c r="J64" s="32">
        <f t="shared" si="715"/>
        <v>0.30000000000000004</v>
      </c>
      <c r="K64" s="97">
        <f t="shared" si="104"/>
        <v>7</v>
      </c>
      <c r="L64" s="97">
        <f t="shared" si="104"/>
        <v>0.70000000000000007</v>
      </c>
      <c r="M64" s="144">
        <v>0</v>
      </c>
      <c r="N64" s="32">
        <f t="shared" si="716"/>
        <v>0</v>
      </c>
      <c r="O64" s="144">
        <v>6</v>
      </c>
      <c r="P64" s="32">
        <f t="shared" si="717"/>
        <v>0.60000000000000009</v>
      </c>
      <c r="Q64" s="144">
        <v>5</v>
      </c>
      <c r="R64" s="32">
        <f>Q64*$D64</f>
        <v>0.5</v>
      </c>
      <c r="S64" s="97">
        <f t="shared" si="108"/>
        <v>11</v>
      </c>
      <c r="T64" s="97">
        <f t="shared" si="108"/>
        <v>1.1000000000000001</v>
      </c>
      <c r="U64" s="144">
        <v>0</v>
      </c>
      <c r="V64" s="32">
        <f t="shared" si="719"/>
        <v>0</v>
      </c>
      <c r="W64" s="144">
        <v>1</v>
      </c>
      <c r="X64" s="32">
        <f t="shared" si="720"/>
        <v>0.1</v>
      </c>
      <c r="Y64" s="144">
        <v>1</v>
      </c>
      <c r="Z64" s="32">
        <f t="shared" si="721"/>
        <v>0.1</v>
      </c>
      <c r="AA64" s="97">
        <f t="shared" si="112"/>
        <v>2</v>
      </c>
      <c r="AB64" s="97">
        <f t="shared" si="112"/>
        <v>0.2</v>
      </c>
      <c r="AC64" s="143">
        <v>0</v>
      </c>
      <c r="AD64" s="32">
        <f t="shared" si="722"/>
        <v>0</v>
      </c>
      <c r="AE64" s="143">
        <v>4</v>
      </c>
      <c r="AF64" s="32">
        <f t="shared" si="723"/>
        <v>0.4</v>
      </c>
      <c r="AG64" s="143">
        <v>2</v>
      </c>
      <c r="AH64" s="32">
        <f t="shared" si="724"/>
        <v>0.2</v>
      </c>
      <c r="AI64" s="97">
        <f t="shared" si="116"/>
        <v>6</v>
      </c>
      <c r="AJ64" s="97">
        <f t="shared" si="116"/>
        <v>0.60000000000000009</v>
      </c>
      <c r="AK64" s="144">
        <v>0</v>
      </c>
      <c r="AL64" s="32">
        <f t="shared" si="725"/>
        <v>0</v>
      </c>
      <c r="AM64" s="144">
        <v>8</v>
      </c>
      <c r="AN64" s="32">
        <f t="shared" si="726"/>
        <v>0.8</v>
      </c>
      <c r="AO64" s="144">
        <v>5</v>
      </c>
      <c r="AP64" s="32">
        <f t="shared" si="727"/>
        <v>0.5</v>
      </c>
      <c r="AQ64" s="97">
        <f t="shared" si="120"/>
        <v>13</v>
      </c>
      <c r="AR64" s="97">
        <f t="shared" si="120"/>
        <v>1.3</v>
      </c>
      <c r="AS64" s="144"/>
      <c r="AT64" s="32">
        <f t="shared" si="728"/>
        <v>0</v>
      </c>
      <c r="AU64" s="144">
        <v>5</v>
      </c>
      <c r="AV64" s="32">
        <f t="shared" si="729"/>
        <v>0.5</v>
      </c>
      <c r="AW64" s="144">
        <v>4</v>
      </c>
      <c r="AX64" s="32">
        <f t="shared" si="730"/>
        <v>0.4</v>
      </c>
      <c r="AY64" s="97">
        <f t="shared" si="124"/>
        <v>9</v>
      </c>
      <c r="AZ64" s="97">
        <f t="shared" si="124"/>
        <v>0.9</v>
      </c>
      <c r="BA64" s="144"/>
      <c r="BB64" s="32">
        <f t="shared" si="731"/>
        <v>0</v>
      </c>
      <c r="BC64" s="144">
        <v>6</v>
      </c>
      <c r="BD64" s="32">
        <f t="shared" si="732"/>
        <v>0.60000000000000009</v>
      </c>
      <c r="BE64" s="144">
        <v>3</v>
      </c>
      <c r="BF64" s="32">
        <f t="shared" si="733"/>
        <v>0.30000000000000004</v>
      </c>
      <c r="BG64" s="97">
        <f t="shared" si="128"/>
        <v>9</v>
      </c>
      <c r="BH64" s="97">
        <f t="shared" si="128"/>
        <v>0.90000000000000013</v>
      </c>
      <c r="BI64" s="144">
        <v>0</v>
      </c>
      <c r="BJ64" s="32">
        <f t="shared" si="734"/>
        <v>0</v>
      </c>
      <c r="BK64" s="144">
        <v>8</v>
      </c>
      <c r="BL64" s="32">
        <f t="shared" si="735"/>
        <v>0.8</v>
      </c>
      <c r="BM64" s="144">
        <v>4</v>
      </c>
      <c r="BN64" s="32">
        <f t="shared" si="736"/>
        <v>0.4</v>
      </c>
      <c r="BO64" s="97">
        <f t="shared" si="132"/>
        <v>12</v>
      </c>
      <c r="BP64" s="97">
        <f t="shared" si="132"/>
        <v>1.2000000000000002</v>
      </c>
      <c r="BQ64" s="143">
        <v>0</v>
      </c>
      <c r="BR64" s="32">
        <f t="shared" si="737"/>
        <v>0</v>
      </c>
      <c r="BS64" s="143">
        <v>1</v>
      </c>
      <c r="BT64" s="32">
        <f t="shared" si="738"/>
        <v>0.1</v>
      </c>
      <c r="BU64" s="143">
        <v>1</v>
      </c>
      <c r="BV64" s="32">
        <f t="shared" si="739"/>
        <v>0.1</v>
      </c>
      <c r="BW64" s="97">
        <f t="shared" si="136"/>
        <v>2</v>
      </c>
      <c r="BX64" s="97">
        <f t="shared" si="136"/>
        <v>0.2</v>
      </c>
      <c r="BY64" s="144"/>
      <c r="BZ64" s="32">
        <f t="shared" si="740"/>
        <v>0</v>
      </c>
      <c r="CA64" s="144">
        <v>1</v>
      </c>
      <c r="CB64" s="32">
        <f t="shared" si="741"/>
        <v>0.1</v>
      </c>
      <c r="CC64" s="144">
        <v>1</v>
      </c>
      <c r="CD64" s="32">
        <f t="shared" si="742"/>
        <v>0.1</v>
      </c>
      <c r="CE64" s="97">
        <f t="shared" si="140"/>
        <v>2</v>
      </c>
      <c r="CF64" s="97">
        <f t="shared" si="140"/>
        <v>0.2</v>
      </c>
      <c r="CG64" s="144"/>
      <c r="CH64" s="32">
        <f t="shared" si="743"/>
        <v>0</v>
      </c>
      <c r="CI64" s="144">
        <v>4</v>
      </c>
      <c r="CJ64" s="32">
        <f t="shared" si="744"/>
        <v>0.4</v>
      </c>
      <c r="CK64" s="144">
        <v>2</v>
      </c>
      <c r="CL64" s="32">
        <f t="shared" si="745"/>
        <v>0.2</v>
      </c>
      <c r="CM64" s="97">
        <f t="shared" si="144"/>
        <v>6</v>
      </c>
      <c r="CN64" s="97">
        <f t="shared" si="144"/>
        <v>0.60000000000000009</v>
      </c>
      <c r="CO64" s="144"/>
      <c r="CP64" s="32">
        <f t="shared" si="746"/>
        <v>0</v>
      </c>
      <c r="CQ64" s="144">
        <v>3</v>
      </c>
      <c r="CR64" s="32">
        <f t="shared" si="747"/>
        <v>0.30000000000000004</v>
      </c>
      <c r="CS64" s="144">
        <v>2</v>
      </c>
      <c r="CT64" s="32">
        <f t="shared" si="748"/>
        <v>0.2</v>
      </c>
      <c r="CU64" s="97">
        <f t="shared" si="148"/>
        <v>5</v>
      </c>
      <c r="CV64" s="97">
        <f t="shared" si="148"/>
        <v>0.5</v>
      </c>
      <c r="CW64" s="144"/>
      <c r="CX64" s="32">
        <f t="shared" si="749"/>
        <v>0</v>
      </c>
      <c r="CY64" s="144">
        <v>5</v>
      </c>
      <c r="CZ64" s="32">
        <f t="shared" si="750"/>
        <v>0.5</v>
      </c>
      <c r="DA64" s="144">
        <v>5</v>
      </c>
      <c r="DB64" s="32">
        <f t="shared" si="751"/>
        <v>0.5</v>
      </c>
      <c r="DC64" s="97">
        <f t="shared" si="152"/>
        <v>10</v>
      </c>
      <c r="DD64" s="97">
        <f t="shared" si="152"/>
        <v>1</v>
      </c>
      <c r="DE64" s="145">
        <v>0</v>
      </c>
      <c r="DF64" s="32">
        <f t="shared" si="752"/>
        <v>0</v>
      </c>
      <c r="DG64" s="145">
        <v>5</v>
      </c>
      <c r="DH64" s="32">
        <f t="shared" si="753"/>
        <v>0.5</v>
      </c>
      <c r="DI64" s="145">
        <v>4</v>
      </c>
      <c r="DJ64" s="32">
        <f t="shared" si="754"/>
        <v>0.4</v>
      </c>
      <c r="DK64" s="97">
        <f t="shared" si="156"/>
        <v>9</v>
      </c>
      <c r="DL64" s="97">
        <f t="shared" si="156"/>
        <v>0.9</v>
      </c>
      <c r="DM64" s="145">
        <v>0</v>
      </c>
      <c r="DN64" s="32">
        <f t="shared" si="755"/>
        <v>0</v>
      </c>
      <c r="DO64" s="145">
        <v>5</v>
      </c>
      <c r="DP64" s="32">
        <f t="shared" si="756"/>
        <v>0.5</v>
      </c>
      <c r="DQ64" s="145">
        <v>4</v>
      </c>
      <c r="DR64" s="32">
        <f t="shared" si="757"/>
        <v>0.4</v>
      </c>
      <c r="DS64" s="97">
        <f t="shared" si="160"/>
        <v>9</v>
      </c>
      <c r="DT64" s="97">
        <f t="shared" si="160"/>
        <v>0.9</v>
      </c>
      <c r="DU64" s="144"/>
      <c r="DV64" s="32">
        <f t="shared" si="758"/>
        <v>0</v>
      </c>
      <c r="DW64" s="144">
        <v>5</v>
      </c>
      <c r="DX64" s="32">
        <f t="shared" si="759"/>
        <v>0.5</v>
      </c>
      <c r="DY64" s="144">
        <v>2</v>
      </c>
      <c r="DZ64" s="32">
        <f t="shared" si="760"/>
        <v>0.2</v>
      </c>
      <c r="EA64" s="97">
        <f t="shared" si="164"/>
        <v>7</v>
      </c>
      <c r="EB64" s="97">
        <f t="shared" si="164"/>
        <v>0.7</v>
      </c>
      <c r="EC64" s="143"/>
      <c r="ED64" s="32">
        <f t="shared" si="761"/>
        <v>0</v>
      </c>
      <c r="EE64" s="143">
        <v>5</v>
      </c>
      <c r="EF64" s="32">
        <f t="shared" si="762"/>
        <v>0.5</v>
      </c>
      <c r="EG64" s="143">
        <v>3</v>
      </c>
      <c r="EH64" s="32">
        <f t="shared" si="763"/>
        <v>0.30000000000000004</v>
      </c>
      <c r="EI64" s="97">
        <f t="shared" si="168"/>
        <v>8</v>
      </c>
      <c r="EJ64" s="97">
        <f t="shared" si="168"/>
        <v>0.8</v>
      </c>
      <c r="EK64" s="144"/>
      <c r="EL64" s="32">
        <f t="shared" si="764"/>
        <v>0</v>
      </c>
      <c r="EM64" s="144">
        <v>6</v>
      </c>
      <c r="EN64" s="32">
        <f t="shared" si="765"/>
        <v>0.60000000000000009</v>
      </c>
      <c r="EO64" s="144">
        <v>6</v>
      </c>
      <c r="EP64" s="32">
        <f t="shared" si="766"/>
        <v>0.60000000000000009</v>
      </c>
      <c r="EQ64" s="97">
        <f t="shared" si="172"/>
        <v>12</v>
      </c>
      <c r="ER64" s="97">
        <f t="shared" si="172"/>
        <v>1.2000000000000002</v>
      </c>
      <c r="ES64" s="144"/>
      <c r="ET64" s="32">
        <f t="shared" si="767"/>
        <v>0</v>
      </c>
      <c r="EU64" s="144">
        <v>6</v>
      </c>
      <c r="EV64" s="32">
        <f t="shared" si="768"/>
        <v>0.60000000000000009</v>
      </c>
      <c r="EW64" s="144">
        <v>5</v>
      </c>
      <c r="EX64" s="32">
        <f t="shared" si="769"/>
        <v>0.5</v>
      </c>
      <c r="EY64" s="97">
        <f t="shared" si="176"/>
        <v>11</v>
      </c>
      <c r="EZ64" s="97">
        <f t="shared" si="176"/>
        <v>1.1000000000000001</v>
      </c>
      <c r="FA64" s="150"/>
      <c r="FB64" s="32">
        <f t="shared" si="770"/>
        <v>0</v>
      </c>
      <c r="FC64" s="150">
        <v>6</v>
      </c>
      <c r="FD64" s="32">
        <f t="shared" si="771"/>
        <v>0.60000000000000009</v>
      </c>
      <c r="FE64" s="193">
        <v>5</v>
      </c>
      <c r="FF64" s="32">
        <f t="shared" si="772"/>
        <v>0.5</v>
      </c>
      <c r="FG64" s="97">
        <f t="shared" si="180"/>
        <v>11</v>
      </c>
      <c r="FH64" s="97">
        <f t="shared" si="180"/>
        <v>1.1000000000000001</v>
      </c>
      <c r="FI64" s="145">
        <v>0</v>
      </c>
      <c r="FJ64" s="32">
        <f t="shared" si="773"/>
        <v>0</v>
      </c>
      <c r="FK64" s="145">
        <v>7</v>
      </c>
      <c r="FL64" s="32">
        <f t="shared" si="774"/>
        <v>0.70000000000000007</v>
      </c>
      <c r="FM64" s="145">
        <v>4</v>
      </c>
      <c r="FN64" s="32">
        <f t="shared" si="775"/>
        <v>0.4</v>
      </c>
      <c r="FO64" s="97">
        <f t="shared" si="184"/>
        <v>11</v>
      </c>
      <c r="FP64" s="97">
        <f t="shared" si="184"/>
        <v>1.1000000000000001</v>
      </c>
      <c r="FQ64" s="180">
        <v>0</v>
      </c>
      <c r="FR64" s="32">
        <f t="shared" si="776"/>
        <v>0</v>
      </c>
      <c r="FS64" s="180">
        <v>5</v>
      </c>
      <c r="FT64" s="32">
        <f t="shared" si="777"/>
        <v>0.5</v>
      </c>
      <c r="FU64" s="180">
        <v>3</v>
      </c>
      <c r="FV64" s="32">
        <f t="shared" si="778"/>
        <v>0.30000000000000004</v>
      </c>
      <c r="FW64" s="97">
        <f t="shared" si="188"/>
        <v>8</v>
      </c>
      <c r="FX64" s="97">
        <f t="shared" si="188"/>
        <v>0.8</v>
      </c>
      <c r="FY64" s="145"/>
      <c r="FZ64" s="32">
        <f t="shared" si="779"/>
        <v>0</v>
      </c>
      <c r="GA64" s="145">
        <v>13</v>
      </c>
      <c r="GB64" s="32">
        <f t="shared" si="780"/>
        <v>1.3</v>
      </c>
      <c r="GC64" s="145">
        <v>6</v>
      </c>
      <c r="GD64" s="32">
        <f t="shared" si="781"/>
        <v>0.60000000000000009</v>
      </c>
      <c r="GE64" s="97">
        <f t="shared" si="192"/>
        <v>19</v>
      </c>
      <c r="GF64" s="97">
        <f t="shared" si="192"/>
        <v>1.9000000000000001</v>
      </c>
      <c r="GG64" s="144"/>
      <c r="GH64" s="32">
        <f t="shared" si="782"/>
        <v>0</v>
      </c>
      <c r="GI64" s="144">
        <v>3</v>
      </c>
      <c r="GJ64" s="32">
        <f t="shared" si="783"/>
        <v>0.30000000000000004</v>
      </c>
      <c r="GK64" s="144">
        <v>2</v>
      </c>
      <c r="GL64" s="32">
        <f t="shared" si="784"/>
        <v>0.2</v>
      </c>
      <c r="GM64" s="97">
        <f t="shared" si="196"/>
        <v>5</v>
      </c>
      <c r="GN64" s="97">
        <f t="shared" si="196"/>
        <v>0.5</v>
      </c>
      <c r="GO64" s="143">
        <v>0</v>
      </c>
      <c r="GP64" s="32">
        <f t="shared" si="785"/>
        <v>0</v>
      </c>
      <c r="GQ64" s="143">
        <v>2</v>
      </c>
      <c r="GR64" s="32">
        <f t="shared" si="786"/>
        <v>0.2</v>
      </c>
      <c r="GS64" s="143">
        <v>1</v>
      </c>
      <c r="GT64" s="32">
        <f t="shared" si="787"/>
        <v>0.1</v>
      </c>
      <c r="GU64" s="97">
        <f t="shared" si="200"/>
        <v>3</v>
      </c>
      <c r="GV64" s="97">
        <f t="shared" si="200"/>
        <v>0.30000000000000004</v>
      </c>
      <c r="GW64" s="144"/>
      <c r="GX64" s="32">
        <f t="shared" si="788"/>
        <v>0</v>
      </c>
      <c r="GY64" s="144">
        <v>2</v>
      </c>
      <c r="GZ64" s="32">
        <f t="shared" si="789"/>
        <v>0.2</v>
      </c>
      <c r="HA64" s="144">
        <v>2</v>
      </c>
      <c r="HB64" s="32">
        <f t="shared" si="790"/>
        <v>0.2</v>
      </c>
      <c r="HC64" s="97">
        <f t="shared" si="204"/>
        <v>4</v>
      </c>
      <c r="HD64" s="97">
        <f t="shared" si="204"/>
        <v>0.4</v>
      </c>
      <c r="HE64" s="144"/>
      <c r="HF64" s="32">
        <f t="shared" si="791"/>
        <v>0</v>
      </c>
      <c r="HG64" s="144">
        <v>3</v>
      </c>
      <c r="HH64" s="32">
        <f t="shared" si="792"/>
        <v>0.30000000000000004</v>
      </c>
      <c r="HI64" s="144">
        <v>2</v>
      </c>
      <c r="HJ64" s="32">
        <f t="shared" si="793"/>
        <v>0.2</v>
      </c>
      <c r="HK64" s="97">
        <f t="shared" si="208"/>
        <v>5</v>
      </c>
      <c r="HL64" s="97">
        <f t="shared" si="208"/>
        <v>0.5</v>
      </c>
      <c r="HM64" s="144">
        <v>0</v>
      </c>
      <c r="HN64" s="32">
        <f t="shared" si="794"/>
        <v>0</v>
      </c>
      <c r="HO64" s="144">
        <v>3</v>
      </c>
      <c r="HP64" s="32">
        <f t="shared" si="795"/>
        <v>0.30000000000000004</v>
      </c>
      <c r="HQ64" s="144">
        <v>2</v>
      </c>
      <c r="HR64" s="32">
        <f t="shared" si="796"/>
        <v>0.2</v>
      </c>
      <c r="HS64" s="97">
        <f t="shared" si="212"/>
        <v>5</v>
      </c>
      <c r="HT64" s="97">
        <f t="shared" si="212"/>
        <v>0.5</v>
      </c>
      <c r="HU64" s="181"/>
      <c r="HV64" s="32">
        <f t="shared" si="797"/>
        <v>0</v>
      </c>
      <c r="HW64" s="181">
        <v>8</v>
      </c>
      <c r="HX64" s="32">
        <f t="shared" si="798"/>
        <v>0.8</v>
      </c>
      <c r="HY64" s="181">
        <v>5</v>
      </c>
      <c r="HZ64" s="32">
        <f t="shared" si="799"/>
        <v>0.5</v>
      </c>
      <c r="IA64" s="97">
        <f t="shared" si="216"/>
        <v>13</v>
      </c>
      <c r="IB64" s="97">
        <f t="shared" si="216"/>
        <v>1.3</v>
      </c>
      <c r="IC64" s="144">
        <v>0</v>
      </c>
      <c r="ID64" s="32">
        <f t="shared" si="800"/>
        <v>0</v>
      </c>
      <c r="IE64" s="144">
        <v>4</v>
      </c>
      <c r="IF64" s="32">
        <f t="shared" si="801"/>
        <v>0.4</v>
      </c>
      <c r="IG64" s="144">
        <v>2</v>
      </c>
      <c r="IH64" s="32">
        <f t="shared" si="802"/>
        <v>0.2</v>
      </c>
      <c r="II64" s="97">
        <f t="shared" si="220"/>
        <v>6</v>
      </c>
      <c r="IJ64" s="97">
        <f t="shared" si="220"/>
        <v>0.60000000000000009</v>
      </c>
      <c r="IK64" s="146"/>
      <c r="IL64" s="32">
        <f t="shared" si="803"/>
        <v>0</v>
      </c>
      <c r="IM64" s="146"/>
      <c r="IN64" s="32">
        <f t="shared" si="804"/>
        <v>0</v>
      </c>
      <c r="IO64" s="146"/>
      <c r="IP64" s="32">
        <f t="shared" si="805"/>
        <v>0</v>
      </c>
      <c r="IQ64" s="97">
        <f t="shared" si="224"/>
        <v>0</v>
      </c>
      <c r="IR64" s="97">
        <f t="shared" si="224"/>
        <v>0</v>
      </c>
      <c r="IS64" s="100">
        <f t="shared" si="710"/>
        <v>0</v>
      </c>
      <c r="IT64" s="100">
        <f t="shared" si="710"/>
        <v>0</v>
      </c>
      <c r="IU64" s="100">
        <f t="shared" si="710"/>
        <v>144</v>
      </c>
      <c r="IV64" s="100">
        <f t="shared" si="710"/>
        <v>14.4</v>
      </c>
      <c r="IW64" s="100">
        <f t="shared" si="710"/>
        <v>96</v>
      </c>
      <c r="IX64" s="100">
        <f t="shared" si="710"/>
        <v>9.5999999999999979</v>
      </c>
      <c r="IY64" s="100">
        <f t="shared" ref="IY64" si="806">K64+S64+AA64+AI64+AQ64+AY64+BG64+BO64+BW64+CE64+CM64+CU64+DC64+DK64+DS64+EA64+EI64+EQ64+EY64+FG64+FO64+FW64+GE64+GM64+GU64+HC64+HK64+HS64+IA64+II64+IQ64</f>
        <v>240</v>
      </c>
      <c r="IZ64" s="100">
        <f t="shared" ref="IZ64" si="807">L64+T64+AB64+AJ64+AR64+AZ64+BH64+BP64+BX64+CF64+CN64+CV64+DD64+DL64+DT64+EB64+EJ64+ER64+EZ64+FH64+FP64+FX64+GF64+GN64+GV64+HD64+HL64+HT64+IB64+IJ64+IR64</f>
        <v>24.000000000000004</v>
      </c>
    </row>
    <row r="65" spans="1:260" s="184" customFormat="1" ht="21" customHeight="1" x14ac:dyDescent="0.3">
      <c r="A65" s="132"/>
      <c r="B65" s="133" t="s">
        <v>100</v>
      </c>
      <c r="C65" s="132"/>
      <c r="D65" s="134"/>
      <c r="E65" s="194">
        <f>SUM(E57:E64)</f>
        <v>0</v>
      </c>
      <c r="F65" s="195">
        <f t="shared" ref="F65:BQ65" si="808">SUM(F57:F64)</f>
        <v>0</v>
      </c>
      <c r="G65" s="195">
        <f t="shared" si="808"/>
        <v>5</v>
      </c>
      <c r="H65" s="195">
        <f t="shared" si="808"/>
        <v>0.55000000000000004</v>
      </c>
      <c r="I65" s="195">
        <f t="shared" si="808"/>
        <v>5</v>
      </c>
      <c r="J65" s="195">
        <f t="shared" si="808"/>
        <v>0.60000000000000009</v>
      </c>
      <c r="K65" s="195">
        <f t="shared" si="808"/>
        <v>10</v>
      </c>
      <c r="L65" s="195">
        <f t="shared" si="808"/>
        <v>1.1499999999999999</v>
      </c>
      <c r="M65" s="195">
        <f t="shared" si="808"/>
        <v>3</v>
      </c>
      <c r="N65" s="195">
        <f t="shared" si="808"/>
        <v>0.95</v>
      </c>
      <c r="O65" s="195">
        <f t="shared" si="808"/>
        <v>10</v>
      </c>
      <c r="P65" s="195">
        <f t="shared" si="808"/>
        <v>2.0499999999999998</v>
      </c>
      <c r="Q65" s="195">
        <f t="shared" si="808"/>
        <v>7</v>
      </c>
      <c r="R65" s="195">
        <f t="shared" si="808"/>
        <v>0.8</v>
      </c>
      <c r="S65" s="195">
        <f t="shared" si="808"/>
        <v>20</v>
      </c>
      <c r="T65" s="195">
        <f t="shared" si="808"/>
        <v>3.8000000000000003</v>
      </c>
      <c r="U65" s="195">
        <f t="shared" si="808"/>
        <v>4</v>
      </c>
      <c r="V65" s="195">
        <f t="shared" si="808"/>
        <v>0.4</v>
      </c>
      <c r="W65" s="195">
        <f t="shared" si="808"/>
        <v>3</v>
      </c>
      <c r="X65" s="195">
        <f t="shared" si="808"/>
        <v>1.25</v>
      </c>
      <c r="Y65" s="195">
        <f t="shared" si="808"/>
        <v>2</v>
      </c>
      <c r="Z65" s="195">
        <f t="shared" si="808"/>
        <v>0.25</v>
      </c>
      <c r="AA65" s="195">
        <f t="shared" si="808"/>
        <v>9</v>
      </c>
      <c r="AB65" s="195">
        <f t="shared" si="808"/>
        <v>1.9</v>
      </c>
      <c r="AC65" s="195">
        <f t="shared" si="808"/>
        <v>1</v>
      </c>
      <c r="AD65" s="195">
        <f t="shared" si="808"/>
        <v>0.08</v>
      </c>
      <c r="AE65" s="195">
        <f t="shared" si="808"/>
        <v>5</v>
      </c>
      <c r="AF65" s="195">
        <f t="shared" si="808"/>
        <v>1.4</v>
      </c>
      <c r="AG65" s="195">
        <f t="shared" si="808"/>
        <v>3</v>
      </c>
      <c r="AH65" s="195">
        <f t="shared" si="808"/>
        <v>1.2</v>
      </c>
      <c r="AI65" s="195">
        <f t="shared" si="808"/>
        <v>9</v>
      </c>
      <c r="AJ65" s="195">
        <f t="shared" si="808"/>
        <v>2.68</v>
      </c>
      <c r="AK65" s="195">
        <f t="shared" si="808"/>
        <v>9</v>
      </c>
      <c r="AL65" s="195">
        <f t="shared" si="808"/>
        <v>1.59</v>
      </c>
      <c r="AM65" s="195">
        <f t="shared" si="808"/>
        <v>11</v>
      </c>
      <c r="AN65" s="195">
        <f t="shared" si="808"/>
        <v>2.1</v>
      </c>
      <c r="AO65" s="195">
        <f t="shared" si="808"/>
        <v>8</v>
      </c>
      <c r="AP65" s="195">
        <f t="shared" si="808"/>
        <v>1.8</v>
      </c>
      <c r="AQ65" s="195">
        <f t="shared" si="808"/>
        <v>28</v>
      </c>
      <c r="AR65" s="195">
        <f t="shared" si="808"/>
        <v>5.49</v>
      </c>
      <c r="AS65" s="195">
        <f t="shared" si="808"/>
        <v>7</v>
      </c>
      <c r="AT65" s="195">
        <f t="shared" si="808"/>
        <v>0.72</v>
      </c>
      <c r="AU65" s="195">
        <f t="shared" si="808"/>
        <v>12</v>
      </c>
      <c r="AV65" s="195">
        <f t="shared" si="808"/>
        <v>2.4</v>
      </c>
      <c r="AW65" s="195">
        <f t="shared" si="808"/>
        <v>8</v>
      </c>
      <c r="AX65" s="195">
        <f t="shared" si="808"/>
        <v>1.85</v>
      </c>
      <c r="AY65" s="195">
        <f t="shared" si="808"/>
        <v>27</v>
      </c>
      <c r="AZ65" s="195">
        <f t="shared" si="808"/>
        <v>4.9700000000000006</v>
      </c>
      <c r="BA65" s="195">
        <f t="shared" si="808"/>
        <v>11</v>
      </c>
      <c r="BB65" s="195">
        <f t="shared" si="808"/>
        <v>1.1200000000000001</v>
      </c>
      <c r="BC65" s="195">
        <f t="shared" si="808"/>
        <v>7</v>
      </c>
      <c r="BD65" s="195">
        <f t="shared" si="808"/>
        <v>0.75000000000000011</v>
      </c>
      <c r="BE65" s="195">
        <f t="shared" si="808"/>
        <v>4</v>
      </c>
      <c r="BF65" s="195">
        <f t="shared" si="808"/>
        <v>0.45000000000000007</v>
      </c>
      <c r="BG65" s="195">
        <f t="shared" si="808"/>
        <v>22</v>
      </c>
      <c r="BH65" s="195">
        <f t="shared" si="808"/>
        <v>2.3200000000000003</v>
      </c>
      <c r="BI65" s="195">
        <f t="shared" si="808"/>
        <v>13</v>
      </c>
      <c r="BJ65" s="195">
        <f t="shared" si="808"/>
        <v>1.28</v>
      </c>
      <c r="BK65" s="195">
        <f t="shared" si="808"/>
        <v>11</v>
      </c>
      <c r="BL65" s="195">
        <f t="shared" si="808"/>
        <v>1.25</v>
      </c>
      <c r="BM65" s="195">
        <f t="shared" si="808"/>
        <v>6</v>
      </c>
      <c r="BN65" s="195">
        <f t="shared" si="808"/>
        <v>0.7</v>
      </c>
      <c r="BO65" s="195">
        <f t="shared" si="808"/>
        <v>30</v>
      </c>
      <c r="BP65" s="195">
        <f t="shared" si="808"/>
        <v>3.2300000000000004</v>
      </c>
      <c r="BQ65" s="195">
        <f t="shared" si="808"/>
        <v>1</v>
      </c>
      <c r="BR65" s="195">
        <f t="shared" ref="BR65:EC65" si="809">SUM(BR57:BR64)</f>
        <v>0.08</v>
      </c>
      <c r="BS65" s="195">
        <f t="shared" si="809"/>
        <v>1</v>
      </c>
      <c r="BT65" s="195">
        <f t="shared" si="809"/>
        <v>0.1</v>
      </c>
      <c r="BU65" s="195">
        <f t="shared" si="809"/>
        <v>1</v>
      </c>
      <c r="BV65" s="195">
        <f t="shared" si="809"/>
        <v>0.1</v>
      </c>
      <c r="BW65" s="195">
        <f t="shared" si="809"/>
        <v>3</v>
      </c>
      <c r="BX65" s="195">
        <f t="shared" si="809"/>
        <v>0.28000000000000003</v>
      </c>
      <c r="BY65" s="195">
        <f t="shared" si="809"/>
        <v>4</v>
      </c>
      <c r="BZ65" s="195">
        <f t="shared" si="809"/>
        <v>0.4</v>
      </c>
      <c r="CA65" s="195">
        <f t="shared" si="809"/>
        <v>2</v>
      </c>
      <c r="CB65" s="195">
        <f t="shared" si="809"/>
        <v>0.25</v>
      </c>
      <c r="CC65" s="195">
        <f t="shared" si="809"/>
        <v>1</v>
      </c>
      <c r="CD65" s="195">
        <f t="shared" si="809"/>
        <v>0.1</v>
      </c>
      <c r="CE65" s="195">
        <f t="shared" si="809"/>
        <v>7</v>
      </c>
      <c r="CF65" s="195">
        <f t="shared" si="809"/>
        <v>0.75</v>
      </c>
      <c r="CG65" s="195">
        <f t="shared" si="809"/>
        <v>0</v>
      </c>
      <c r="CH65" s="195">
        <f t="shared" si="809"/>
        <v>0</v>
      </c>
      <c r="CI65" s="195">
        <f t="shared" si="809"/>
        <v>5</v>
      </c>
      <c r="CJ65" s="195">
        <f t="shared" si="809"/>
        <v>1.4</v>
      </c>
      <c r="CK65" s="195">
        <f t="shared" si="809"/>
        <v>3</v>
      </c>
      <c r="CL65" s="195">
        <f t="shared" si="809"/>
        <v>1.2</v>
      </c>
      <c r="CM65" s="195">
        <f t="shared" si="809"/>
        <v>8</v>
      </c>
      <c r="CN65" s="195">
        <f t="shared" si="809"/>
        <v>2.6</v>
      </c>
      <c r="CO65" s="195">
        <f t="shared" si="809"/>
        <v>5</v>
      </c>
      <c r="CP65" s="195">
        <f t="shared" si="809"/>
        <v>0.52</v>
      </c>
      <c r="CQ65" s="195">
        <f t="shared" si="809"/>
        <v>6</v>
      </c>
      <c r="CR65" s="195">
        <f t="shared" si="809"/>
        <v>2.4500000000000002</v>
      </c>
      <c r="CS65" s="195">
        <f t="shared" si="809"/>
        <v>3</v>
      </c>
      <c r="CT65" s="195">
        <f t="shared" si="809"/>
        <v>0.35</v>
      </c>
      <c r="CU65" s="195">
        <f t="shared" si="809"/>
        <v>14</v>
      </c>
      <c r="CV65" s="195">
        <f t="shared" si="809"/>
        <v>3.32</v>
      </c>
      <c r="CW65" s="195">
        <f t="shared" si="809"/>
        <v>4</v>
      </c>
      <c r="CX65" s="195">
        <f t="shared" si="809"/>
        <v>0.32</v>
      </c>
      <c r="CY65" s="195">
        <f t="shared" si="809"/>
        <v>5</v>
      </c>
      <c r="CZ65" s="195">
        <f t="shared" si="809"/>
        <v>0.5</v>
      </c>
      <c r="DA65" s="195">
        <f t="shared" si="809"/>
        <v>5</v>
      </c>
      <c r="DB65" s="195">
        <f t="shared" si="809"/>
        <v>0.5</v>
      </c>
      <c r="DC65" s="195">
        <f t="shared" si="809"/>
        <v>14</v>
      </c>
      <c r="DD65" s="195">
        <f t="shared" si="809"/>
        <v>1.32</v>
      </c>
      <c r="DE65" s="195">
        <f t="shared" si="809"/>
        <v>14</v>
      </c>
      <c r="DF65" s="195">
        <f t="shared" si="809"/>
        <v>1.52</v>
      </c>
      <c r="DG65" s="195">
        <f t="shared" si="809"/>
        <v>12</v>
      </c>
      <c r="DH65" s="195">
        <f t="shared" si="809"/>
        <v>2.4</v>
      </c>
      <c r="DI65" s="195">
        <f t="shared" si="809"/>
        <v>7</v>
      </c>
      <c r="DJ65" s="195">
        <f t="shared" si="809"/>
        <v>0.85</v>
      </c>
      <c r="DK65" s="195">
        <f t="shared" si="809"/>
        <v>33</v>
      </c>
      <c r="DL65" s="195">
        <f t="shared" si="809"/>
        <v>4.7699999999999996</v>
      </c>
      <c r="DM65" s="195">
        <f t="shared" si="809"/>
        <v>11</v>
      </c>
      <c r="DN65" s="195">
        <f t="shared" si="809"/>
        <v>1.75</v>
      </c>
      <c r="DO65" s="195">
        <f t="shared" si="809"/>
        <v>15</v>
      </c>
      <c r="DP65" s="195">
        <f t="shared" si="809"/>
        <v>2.8499999999999996</v>
      </c>
      <c r="DQ65" s="195">
        <f t="shared" si="809"/>
        <v>9</v>
      </c>
      <c r="DR65" s="195">
        <f t="shared" si="809"/>
        <v>2</v>
      </c>
      <c r="DS65" s="195">
        <f t="shared" si="809"/>
        <v>35</v>
      </c>
      <c r="DT65" s="195">
        <f t="shared" si="809"/>
        <v>6.6000000000000005</v>
      </c>
      <c r="DU65" s="195">
        <f t="shared" si="809"/>
        <v>1</v>
      </c>
      <c r="DV65" s="195">
        <f t="shared" si="809"/>
        <v>0.12</v>
      </c>
      <c r="DW65" s="195">
        <f t="shared" si="809"/>
        <v>5</v>
      </c>
      <c r="DX65" s="195">
        <f t="shared" si="809"/>
        <v>0.5</v>
      </c>
      <c r="DY65" s="195">
        <f t="shared" si="809"/>
        <v>2</v>
      </c>
      <c r="DZ65" s="195">
        <f t="shared" si="809"/>
        <v>0.2</v>
      </c>
      <c r="EA65" s="195">
        <f t="shared" si="809"/>
        <v>8</v>
      </c>
      <c r="EB65" s="195">
        <f t="shared" si="809"/>
        <v>0.82</v>
      </c>
      <c r="EC65" s="195">
        <f t="shared" si="809"/>
        <v>6</v>
      </c>
      <c r="ED65" s="195">
        <f t="shared" ref="ED65:GO65" si="810">SUM(ED57:ED64)</f>
        <v>0.56000000000000005</v>
      </c>
      <c r="EE65" s="195">
        <f t="shared" si="810"/>
        <v>11</v>
      </c>
      <c r="EF65" s="195">
        <f t="shared" si="810"/>
        <v>2.25</v>
      </c>
      <c r="EG65" s="195">
        <f t="shared" si="810"/>
        <v>6</v>
      </c>
      <c r="EH65" s="195">
        <f t="shared" si="810"/>
        <v>1.6</v>
      </c>
      <c r="EI65" s="195">
        <f t="shared" si="810"/>
        <v>23</v>
      </c>
      <c r="EJ65" s="195">
        <f t="shared" si="810"/>
        <v>4.41</v>
      </c>
      <c r="EK65" s="195">
        <f t="shared" si="810"/>
        <v>8</v>
      </c>
      <c r="EL65" s="195">
        <f t="shared" si="810"/>
        <v>0.88</v>
      </c>
      <c r="EM65" s="195">
        <f t="shared" si="810"/>
        <v>32</v>
      </c>
      <c r="EN65" s="195">
        <f t="shared" si="810"/>
        <v>5.35</v>
      </c>
      <c r="EO65" s="195">
        <f t="shared" si="810"/>
        <v>17</v>
      </c>
      <c r="EP65" s="195">
        <f t="shared" si="810"/>
        <v>3.1</v>
      </c>
      <c r="EQ65" s="195">
        <f t="shared" si="810"/>
        <v>57</v>
      </c>
      <c r="ER65" s="195">
        <f t="shared" si="810"/>
        <v>9.3299999999999983</v>
      </c>
      <c r="ES65" s="195">
        <f t="shared" si="810"/>
        <v>2</v>
      </c>
      <c r="ET65" s="195">
        <f t="shared" si="810"/>
        <v>0.83</v>
      </c>
      <c r="EU65" s="195">
        <f t="shared" si="810"/>
        <v>7</v>
      </c>
      <c r="EV65" s="195">
        <f t="shared" si="810"/>
        <v>1.6</v>
      </c>
      <c r="EW65" s="195">
        <f t="shared" si="810"/>
        <v>6</v>
      </c>
      <c r="EX65" s="195">
        <f t="shared" si="810"/>
        <v>1.5</v>
      </c>
      <c r="EY65" s="195">
        <f t="shared" si="810"/>
        <v>15</v>
      </c>
      <c r="EZ65" s="195">
        <f t="shared" si="810"/>
        <v>3.93</v>
      </c>
      <c r="FA65" s="195">
        <f t="shared" si="810"/>
        <v>11</v>
      </c>
      <c r="FB65" s="195">
        <f t="shared" si="810"/>
        <v>1</v>
      </c>
      <c r="FC65" s="195">
        <f t="shared" si="810"/>
        <v>12</v>
      </c>
      <c r="FD65" s="195">
        <f t="shared" si="810"/>
        <v>2.35</v>
      </c>
      <c r="FE65" s="195">
        <f t="shared" si="810"/>
        <v>10</v>
      </c>
      <c r="FF65" s="195">
        <f t="shared" si="810"/>
        <v>2.1</v>
      </c>
      <c r="FG65" s="195">
        <f t="shared" si="810"/>
        <v>33</v>
      </c>
      <c r="FH65" s="195">
        <f t="shared" si="810"/>
        <v>5.4499999999999993</v>
      </c>
      <c r="FI65" s="195">
        <f t="shared" si="810"/>
        <v>5</v>
      </c>
      <c r="FJ65" s="195">
        <f t="shared" si="810"/>
        <v>0.4</v>
      </c>
      <c r="FK65" s="195">
        <f t="shared" si="810"/>
        <v>8</v>
      </c>
      <c r="FL65" s="195">
        <f t="shared" si="810"/>
        <v>1.7000000000000002</v>
      </c>
      <c r="FM65" s="195">
        <f t="shared" si="810"/>
        <v>5</v>
      </c>
      <c r="FN65" s="195">
        <f t="shared" si="810"/>
        <v>1.4</v>
      </c>
      <c r="FO65" s="195">
        <f t="shared" si="810"/>
        <v>18</v>
      </c>
      <c r="FP65" s="195">
        <f t="shared" si="810"/>
        <v>3.5</v>
      </c>
      <c r="FQ65" s="195">
        <f t="shared" si="810"/>
        <v>0</v>
      </c>
      <c r="FR65" s="195">
        <f t="shared" si="810"/>
        <v>0</v>
      </c>
      <c r="FS65" s="195">
        <f t="shared" si="810"/>
        <v>6</v>
      </c>
      <c r="FT65" s="195">
        <f t="shared" si="810"/>
        <v>1.5</v>
      </c>
      <c r="FU65" s="195">
        <f t="shared" si="810"/>
        <v>4</v>
      </c>
      <c r="FV65" s="195">
        <f t="shared" si="810"/>
        <v>1.3</v>
      </c>
      <c r="FW65" s="195">
        <f t="shared" si="810"/>
        <v>10</v>
      </c>
      <c r="FX65" s="195">
        <f t="shared" si="810"/>
        <v>2.8</v>
      </c>
      <c r="FY65" s="195">
        <f t="shared" si="810"/>
        <v>11</v>
      </c>
      <c r="FZ65" s="195">
        <f t="shared" si="810"/>
        <v>1.79</v>
      </c>
      <c r="GA65" s="195">
        <f t="shared" si="810"/>
        <v>29</v>
      </c>
      <c r="GB65" s="195">
        <f t="shared" si="810"/>
        <v>4.55</v>
      </c>
      <c r="GC65" s="195">
        <f t="shared" si="810"/>
        <v>22</v>
      </c>
      <c r="GD65" s="195">
        <f t="shared" si="810"/>
        <v>3.85</v>
      </c>
      <c r="GE65" s="195">
        <f t="shared" si="810"/>
        <v>62</v>
      </c>
      <c r="GF65" s="195">
        <f t="shared" si="810"/>
        <v>10.19</v>
      </c>
      <c r="GG65" s="195">
        <f t="shared" si="810"/>
        <v>0</v>
      </c>
      <c r="GH65" s="195">
        <f t="shared" si="810"/>
        <v>0</v>
      </c>
      <c r="GI65" s="195">
        <f t="shared" si="810"/>
        <v>4</v>
      </c>
      <c r="GJ65" s="195">
        <f t="shared" si="810"/>
        <v>1.3</v>
      </c>
      <c r="GK65" s="195">
        <f t="shared" si="810"/>
        <v>3</v>
      </c>
      <c r="GL65" s="195">
        <f t="shared" si="810"/>
        <v>1.2</v>
      </c>
      <c r="GM65" s="195">
        <f t="shared" si="810"/>
        <v>7</v>
      </c>
      <c r="GN65" s="195">
        <f t="shared" si="810"/>
        <v>2.5</v>
      </c>
      <c r="GO65" s="195">
        <f t="shared" si="810"/>
        <v>3</v>
      </c>
      <c r="GP65" s="195">
        <f t="shared" ref="GP65:IZ65" si="811">SUM(GP57:GP64)</f>
        <v>0.91</v>
      </c>
      <c r="GQ65" s="195">
        <f t="shared" si="811"/>
        <v>3</v>
      </c>
      <c r="GR65" s="195">
        <f t="shared" si="811"/>
        <v>1.2</v>
      </c>
      <c r="GS65" s="195">
        <f t="shared" si="811"/>
        <v>2</v>
      </c>
      <c r="GT65" s="195">
        <f t="shared" si="811"/>
        <v>1.1000000000000001</v>
      </c>
      <c r="GU65" s="195">
        <f t="shared" si="811"/>
        <v>8</v>
      </c>
      <c r="GV65" s="195">
        <f t="shared" si="811"/>
        <v>3.21</v>
      </c>
      <c r="GW65" s="195">
        <f t="shared" si="811"/>
        <v>3</v>
      </c>
      <c r="GX65" s="195">
        <f t="shared" si="811"/>
        <v>0.24</v>
      </c>
      <c r="GY65" s="195">
        <f t="shared" si="811"/>
        <v>3</v>
      </c>
      <c r="GZ65" s="195">
        <f t="shared" si="811"/>
        <v>1.2</v>
      </c>
      <c r="HA65" s="195">
        <f t="shared" si="811"/>
        <v>3</v>
      </c>
      <c r="HB65" s="195">
        <f t="shared" si="811"/>
        <v>1.2</v>
      </c>
      <c r="HC65" s="195">
        <f t="shared" si="811"/>
        <v>9</v>
      </c>
      <c r="HD65" s="195">
        <f t="shared" si="811"/>
        <v>2.64</v>
      </c>
      <c r="HE65" s="195">
        <f t="shared" si="811"/>
        <v>0</v>
      </c>
      <c r="HF65" s="195">
        <f t="shared" si="811"/>
        <v>0</v>
      </c>
      <c r="HG65" s="195">
        <f t="shared" si="811"/>
        <v>4</v>
      </c>
      <c r="HH65" s="195">
        <f t="shared" si="811"/>
        <v>1.3</v>
      </c>
      <c r="HI65" s="195">
        <f t="shared" si="811"/>
        <v>3</v>
      </c>
      <c r="HJ65" s="195">
        <f t="shared" si="811"/>
        <v>1.2</v>
      </c>
      <c r="HK65" s="195">
        <f t="shared" si="811"/>
        <v>7</v>
      </c>
      <c r="HL65" s="195">
        <f t="shared" si="811"/>
        <v>2.5</v>
      </c>
      <c r="HM65" s="195">
        <f t="shared" si="811"/>
        <v>1</v>
      </c>
      <c r="HN65" s="195">
        <f t="shared" si="811"/>
        <v>0.08</v>
      </c>
      <c r="HO65" s="195">
        <f t="shared" si="811"/>
        <v>5</v>
      </c>
      <c r="HP65" s="195">
        <f t="shared" si="811"/>
        <v>1.45</v>
      </c>
      <c r="HQ65" s="195">
        <f t="shared" si="811"/>
        <v>3</v>
      </c>
      <c r="HR65" s="195">
        <f t="shared" si="811"/>
        <v>1.2</v>
      </c>
      <c r="HS65" s="195">
        <f t="shared" si="811"/>
        <v>9</v>
      </c>
      <c r="HT65" s="195">
        <f t="shared" si="811"/>
        <v>2.73</v>
      </c>
      <c r="HU65" s="195">
        <f t="shared" si="811"/>
        <v>11</v>
      </c>
      <c r="HV65" s="195">
        <f t="shared" si="811"/>
        <v>1.75</v>
      </c>
      <c r="HW65" s="195">
        <f t="shared" si="811"/>
        <v>16</v>
      </c>
      <c r="HX65" s="195">
        <f t="shared" si="811"/>
        <v>4.55</v>
      </c>
      <c r="HY65" s="195">
        <f t="shared" si="811"/>
        <v>11</v>
      </c>
      <c r="HZ65" s="195">
        <f t="shared" si="811"/>
        <v>2.25</v>
      </c>
      <c r="IA65" s="195">
        <f t="shared" si="811"/>
        <v>38</v>
      </c>
      <c r="IB65" s="195">
        <f t="shared" si="811"/>
        <v>8.5500000000000007</v>
      </c>
      <c r="IC65" s="195">
        <f t="shared" si="811"/>
        <v>1</v>
      </c>
      <c r="ID65" s="195">
        <f t="shared" si="811"/>
        <v>0.75</v>
      </c>
      <c r="IE65" s="195">
        <f t="shared" si="811"/>
        <v>5</v>
      </c>
      <c r="IF65" s="195">
        <f t="shared" si="811"/>
        <v>1.4</v>
      </c>
      <c r="IG65" s="195">
        <f t="shared" si="811"/>
        <v>3</v>
      </c>
      <c r="IH65" s="195">
        <f t="shared" si="811"/>
        <v>1.2</v>
      </c>
      <c r="II65" s="195">
        <f t="shared" si="811"/>
        <v>9</v>
      </c>
      <c r="IJ65" s="195">
        <f t="shared" si="811"/>
        <v>3.35</v>
      </c>
      <c r="IK65" s="195">
        <f t="shared" si="811"/>
        <v>0</v>
      </c>
      <c r="IL65" s="195">
        <f t="shared" si="811"/>
        <v>0</v>
      </c>
      <c r="IM65" s="195">
        <f t="shared" si="811"/>
        <v>0</v>
      </c>
      <c r="IN65" s="195">
        <f t="shared" si="811"/>
        <v>0</v>
      </c>
      <c r="IO65" s="195">
        <f t="shared" si="811"/>
        <v>0</v>
      </c>
      <c r="IP65" s="195">
        <f t="shared" si="811"/>
        <v>0</v>
      </c>
      <c r="IQ65" s="195">
        <f t="shared" si="811"/>
        <v>0</v>
      </c>
      <c r="IR65" s="195">
        <f t="shared" si="811"/>
        <v>0</v>
      </c>
      <c r="IS65" s="195">
        <f t="shared" si="811"/>
        <v>150</v>
      </c>
      <c r="IT65" s="195">
        <f t="shared" si="811"/>
        <v>20.04</v>
      </c>
      <c r="IU65" s="195">
        <f t="shared" si="811"/>
        <v>260</v>
      </c>
      <c r="IV65" s="195">
        <f t="shared" si="811"/>
        <v>53.9</v>
      </c>
      <c r="IW65" s="195">
        <f t="shared" si="811"/>
        <v>172</v>
      </c>
      <c r="IX65" s="195">
        <f t="shared" si="811"/>
        <v>37.149999999999991</v>
      </c>
      <c r="IY65" s="167">
        <f t="shared" si="811"/>
        <v>582</v>
      </c>
      <c r="IZ65" s="195">
        <f t="shared" si="811"/>
        <v>111.09</v>
      </c>
    </row>
    <row r="66" spans="1:260" s="183" customFormat="1" ht="21" customHeight="1" x14ac:dyDescent="0.3">
      <c r="A66" s="127" t="s">
        <v>56</v>
      </c>
      <c r="B66" s="121" t="s">
        <v>52</v>
      </c>
      <c r="C66" s="125"/>
      <c r="D66" s="122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96"/>
      <c r="EQ66" s="196"/>
      <c r="ER66" s="196"/>
      <c r="ES66" s="196"/>
      <c r="ET66" s="196"/>
      <c r="EU66" s="196"/>
      <c r="EV66" s="196"/>
      <c r="EW66" s="196"/>
      <c r="EX66" s="196"/>
      <c r="EY66" s="196"/>
      <c r="EZ66" s="196"/>
      <c r="FA66" s="196"/>
      <c r="FB66" s="196"/>
      <c r="FC66" s="196"/>
      <c r="FD66" s="196"/>
      <c r="FE66" s="196"/>
      <c r="FF66" s="196"/>
      <c r="FG66" s="196"/>
      <c r="FH66" s="196"/>
      <c r="FI66" s="196"/>
      <c r="FJ66" s="196"/>
      <c r="FK66" s="196"/>
      <c r="FL66" s="196"/>
      <c r="FM66" s="196"/>
      <c r="FN66" s="196"/>
      <c r="FO66" s="196"/>
      <c r="FP66" s="196"/>
      <c r="FQ66" s="196"/>
      <c r="FR66" s="196"/>
      <c r="FS66" s="196"/>
      <c r="FT66" s="196"/>
      <c r="FU66" s="196"/>
      <c r="FV66" s="196"/>
      <c r="FW66" s="196"/>
      <c r="FX66" s="196"/>
      <c r="FY66" s="196"/>
      <c r="FZ66" s="196"/>
      <c r="GA66" s="196"/>
      <c r="GB66" s="196"/>
      <c r="GC66" s="196"/>
      <c r="GD66" s="196"/>
      <c r="GE66" s="196"/>
      <c r="GF66" s="196"/>
      <c r="GG66" s="196"/>
      <c r="GH66" s="196"/>
      <c r="GI66" s="196"/>
      <c r="GJ66" s="196"/>
      <c r="GK66" s="196"/>
      <c r="GL66" s="196"/>
      <c r="GM66" s="196"/>
      <c r="GN66" s="196"/>
      <c r="GO66" s="196"/>
      <c r="GP66" s="196"/>
      <c r="GQ66" s="196"/>
      <c r="GR66" s="196"/>
      <c r="GS66" s="196"/>
      <c r="GT66" s="196"/>
      <c r="GU66" s="196"/>
      <c r="GV66" s="196"/>
      <c r="GW66" s="196"/>
      <c r="GX66" s="196"/>
      <c r="GY66" s="196"/>
      <c r="GZ66" s="196"/>
      <c r="HA66" s="196"/>
      <c r="HB66" s="196"/>
      <c r="HC66" s="196"/>
      <c r="HD66" s="196"/>
      <c r="HE66" s="196"/>
      <c r="HF66" s="196"/>
      <c r="HG66" s="196"/>
      <c r="HH66" s="196"/>
      <c r="HI66" s="196"/>
      <c r="HJ66" s="196"/>
      <c r="HK66" s="196"/>
      <c r="HL66" s="196"/>
      <c r="HM66" s="196"/>
      <c r="HN66" s="196"/>
      <c r="HO66" s="196"/>
      <c r="HP66" s="196"/>
      <c r="HQ66" s="196"/>
      <c r="HR66" s="196"/>
      <c r="HS66" s="196"/>
      <c r="HT66" s="196"/>
      <c r="HU66" s="196"/>
      <c r="HV66" s="196"/>
      <c r="HW66" s="196"/>
      <c r="HX66" s="196"/>
      <c r="HY66" s="196"/>
      <c r="HZ66" s="196"/>
      <c r="IA66" s="196"/>
      <c r="IB66" s="196"/>
      <c r="IC66" s="196"/>
      <c r="ID66" s="196"/>
      <c r="IE66" s="196"/>
      <c r="IF66" s="196"/>
      <c r="IG66" s="196"/>
      <c r="IH66" s="196"/>
      <c r="II66" s="196"/>
      <c r="IJ66" s="196"/>
      <c r="IK66" s="196"/>
      <c r="IL66" s="196"/>
      <c r="IM66" s="196"/>
      <c r="IN66" s="196"/>
      <c r="IO66" s="196"/>
      <c r="IP66" s="196"/>
      <c r="IQ66" s="196"/>
      <c r="IR66" s="196"/>
      <c r="IS66" s="196"/>
      <c r="IT66" s="196"/>
      <c r="IU66" s="196"/>
      <c r="IV66" s="196"/>
      <c r="IW66" s="196"/>
      <c r="IX66" s="196"/>
      <c r="IY66" s="196"/>
      <c r="IZ66" s="196"/>
    </row>
    <row r="67" spans="1:260" ht="21" customHeight="1" x14ac:dyDescent="0.3">
      <c r="A67" s="33">
        <v>1</v>
      </c>
      <c r="B67" s="21" t="s">
        <v>109</v>
      </c>
      <c r="C67" s="26" t="s">
        <v>12</v>
      </c>
      <c r="D67" s="9">
        <v>17.5</v>
      </c>
      <c r="E67" s="102"/>
      <c r="F67" s="32">
        <f t="shared" si="102"/>
        <v>0</v>
      </c>
      <c r="G67" s="102"/>
      <c r="H67" s="32">
        <f t="shared" si="102"/>
        <v>0</v>
      </c>
      <c r="I67" s="102"/>
      <c r="J67" s="32">
        <f t="shared" ref="J67:J72" si="812">I67*$D67</f>
        <v>0</v>
      </c>
      <c r="K67" s="97">
        <f t="shared" si="104"/>
        <v>0</v>
      </c>
      <c r="L67" s="97">
        <f t="shared" si="104"/>
        <v>0</v>
      </c>
      <c r="M67" s="152">
        <v>0</v>
      </c>
      <c r="N67" s="32">
        <f t="shared" ref="N67:N72" si="813">M67*$D67</f>
        <v>0</v>
      </c>
      <c r="O67" s="152">
        <v>0</v>
      </c>
      <c r="P67" s="32">
        <f t="shared" ref="P67:P72" si="814">O67*$D67</f>
        <v>0</v>
      </c>
      <c r="Q67" s="152">
        <v>0</v>
      </c>
      <c r="R67" s="32">
        <f t="shared" ref="R67:R72" si="815">Q67*$D67</f>
        <v>0</v>
      </c>
      <c r="S67" s="97">
        <f t="shared" si="108"/>
        <v>0</v>
      </c>
      <c r="T67" s="97">
        <f t="shared" si="108"/>
        <v>0</v>
      </c>
      <c r="U67" s="102">
        <v>0</v>
      </c>
      <c r="V67" s="32">
        <f t="shared" ref="V67:V72" si="816">U67*$D67</f>
        <v>0</v>
      </c>
      <c r="W67" s="102">
        <v>0</v>
      </c>
      <c r="X67" s="32">
        <f t="shared" ref="X67:X72" si="817">W67*$D67</f>
        <v>0</v>
      </c>
      <c r="Y67" s="102">
        <v>0</v>
      </c>
      <c r="Z67" s="32">
        <f t="shared" ref="Z67:Z72" si="818">Y67*$D67</f>
        <v>0</v>
      </c>
      <c r="AA67" s="97">
        <f t="shared" si="112"/>
        <v>0</v>
      </c>
      <c r="AB67" s="97">
        <f t="shared" si="112"/>
        <v>0</v>
      </c>
      <c r="AC67" s="101">
        <v>0</v>
      </c>
      <c r="AD67" s="32">
        <f t="shared" ref="AD67:AD72" si="819">AC67*$D67</f>
        <v>0</v>
      </c>
      <c r="AE67" s="101">
        <v>0</v>
      </c>
      <c r="AF67" s="32">
        <f t="shared" ref="AF67:AF72" si="820">AE67*$D67</f>
        <v>0</v>
      </c>
      <c r="AG67" s="101">
        <v>0</v>
      </c>
      <c r="AH67" s="32">
        <f t="shared" ref="AH67:AH72" si="821">AG67*$D67</f>
        <v>0</v>
      </c>
      <c r="AI67" s="97">
        <f t="shared" si="116"/>
        <v>0</v>
      </c>
      <c r="AJ67" s="97">
        <f t="shared" si="116"/>
        <v>0</v>
      </c>
      <c r="AK67" s="102">
        <v>0</v>
      </c>
      <c r="AL67" s="32">
        <f t="shared" ref="AL67:AL72" si="822">AK67*$D67</f>
        <v>0</v>
      </c>
      <c r="AM67" s="102">
        <v>0</v>
      </c>
      <c r="AN67" s="32">
        <f t="shared" ref="AN67:AN72" si="823">AM67*$D67</f>
        <v>0</v>
      </c>
      <c r="AO67" s="102">
        <v>0</v>
      </c>
      <c r="AP67" s="32">
        <f t="shared" ref="AP67:AP72" si="824">AO67*$D67</f>
        <v>0</v>
      </c>
      <c r="AQ67" s="97">
        <f t="shared" si="120"/>
        <v>0</v>
      </c>
      <c r="AR67" s="97">
        <f t="shared" si="120"/>
        <v>0</v>
      </c>
      <c r="AS67" s="102"/>
      <c r="AT67" s="32">
        <f t="shared" ref="AT67:AT72" si="825">AS67*$D67</f>
        <v>0</v>
      </c>
      <c r="AU67" s="102"/>
      <c r="AV67" s="32">
        <f t="shared" ref="AV67:AV72" si="826">AU67*$D67</f>
        <v>0</v>
      </c>
      <c r="AW67" s="102"/>
      <c r="AX67" s="32">
        <f t="shared" ref="AX67:AX72" si="827">AW67*$D67</f>
        <v>0</v>
      </c>
      <c r="AY67" s="97">
        <f t="shared" si="124"/>
        <v>0</v>
      </c>
      <c r="AZ67" s="97">
        <f t="shared" si="124"/>
        <v>0</v>
      </c>
      <c r="BA67" s="102">
        <v>0</v>
      </c>
      <c r="BB67" s="32">
        <f t="shared" ref="BB67:BB72" si="828">BA67*$D67</f>
        <v>0</v>
      </c>
      <c r="BC67" s="102"/>
      <c r="BD67" s="32">
        <f t="shared" ref="BD67:BD72" si="829">BC67*$D67</f>
        <v>0</v>
      </c>
      <c r="BE67" s="102"/>
      <c r="BF67" s="32">
        <f t="shared" ref="BF67:BF72" si="830">BE67*$D67</f>
        <v>0</v>
      </c>
      <c r="BG67" s="97">
        <f t="shared" si="128"/>
        <v>0</v>
      </c>
      <c r="BH67" s="97">
        <f t="shared" si="128"/>
        <v>0</v>
      </c>
      <c r="BI67" s="102">
        <v>0</v>
      </c>
      <c r="BJ67" s="32">
        <f t="shared" ref="BJ67:BJ72" si="831">BI67*$D67</f>
        <v>0</v>
      </c>
      <c r="BK67" s="102">
        <v>0</v>
      </c>
      <c r="BL67" s="32">
        <f t="shared" ref="BL67:BL72" si="832">BK67*$D67</f>
        <v>0</v>
      </c>
      <c r="BM67" s="102">
        <v>0</v>
      </c>
      <c r="BN67" s="32">
        <f t="shared" ref="BN67:BN72" si="833">BM67*$D67</f>
        <v>0</v>
      </c>
      <c r="BO67" s="97">
        <f t="shared" si="132"/>
        <v>0</v>
      </c>
      <c r="BP67" s="97">
        <f t="shared" si="132"/>
        <v>0</v>
      </c>
      <c r="BQ67" s="101"/>
      <c r="BR67" s="32">
        <f t="shared" ref="BR67:BR72" si="834">BQ67*$D67</f>
        <v>0</v>
      </c>
      <c r="BS67" s="101"/>
      <c r="BT67" s="32">
        <f t="shared" ref="BT67:BT72" si="835">BS67*$D67</f>
        <v>0</v>
      </c>
      <c r="BU67" s="101"/>
      <c r="BV67" s="32">
        <f t="shared" ref="BV67:BV72" si="836">BU67*$D67</f>
        <v>0</v>
      </c>
      <c r="BW67" s="97">
        <f t="shared" si="136"/>
        <v>0</v>
      </c>
      <c r="BX67" s="97">
        <f t="shared" si="136"/>
        <v>0</v>
      </c>
      <c r="BY67" s="102"/>
      <c r="BZ67" s="32">
        <f t="shared" ref="BZ67:BZ72" si="837">BY67*$D67</f>
        <v>0</v>
      </c>
      <c r="CA67" s="102"/>
      <c r="CB67" s="32">
        <f t="shared" ref="CB67:CB72" si="838">CA67*$D67</f>
        <v>0</v>
      </c>
      <c r="CC67" s="102"/>
      <c r="CD67" s="32">
        <f t="shared" ref="CD67:CD72" si="839">CC67*$D67</f>
        <v>0</v>
      </c>
      <c r="CE67" s="97">
        <f t="shared" si="140"/>
        <v>0</v>
      </c>
      <c r="CF67" s="97">
        <f t="shared" si="140"/>
        <v>0</v>
      </c>
      <c r="CG67" s="102"/>
      <c r="CH67" s="32">
        <f t="shared" ref="CH67:CH72" si="840">CG67*$D67</f>
        <v>0</v>
      </c>
      <c r="CI67" s="102"/>
      <c r="CJ67" s="32">
        <f t="shared" ref="CJ67:CJ72" si="841">CI67*$D67</f>
        <v>0</v>
      </c>
      <c r="CK67" s="102"/>
      <c r="CL67" s="32">
        <f t="shared" ref="CL67:CL72" si="842">CK67*$D67</f>
        <v>0</v>
      </c>
      <c r="CM67" s="97">
        <f t="shared" si="144"/>
        <v>0</v>
      </c>
      <c r="CN67" s="97">
        <f t="shared" si="144"/>
        <v>0</v>
      </c>
      <c r="CO67" s="102"/>
      <c r="CP67" s="32">
        <f t="shared" ref="CP67:CP72" si="843">CO67*$D67</f>
        <v>0</v>
      </c>
      <c r="CQ67" s="102"/>
      <c r="CR67" s="32">
        <f t="shared" ref="CR67:CR72" si="844">CQ67*$D67</f>
        <v>0</v>
      </c>
      <c r="CS67" s="102"/>
      <c r="CT67" s="32">
        <f t="shared" ref="CT67:CT72" si="845">CS67*$D67</f>
        <v>0</v>
      </c>
      <c r="CU67" s="97">
        <f t="shared" si="148"/>
        <v>0</v>
      </c>
      <c r="CV67" s="97">
        <f t="shared" si="148"/>
        <v>0</v>
      </c>
      <c r="CW67" s="102">
        <v>0</v>
      </c>
      <c r="CX67" s="32">
        <f t="shared" ref="CX67:CX72" si="846">CW67*$D67</f>
        <v>0</v>
      </c>
      <c r="CY67" s="102"/>
      <c r="CZ67" s="32">
        <f t="shared" ref="CZ67:CZ72" si="847">CY67*$D67</f>
        <v>0</v>
      </c>
      <c r="DA67" s="102"/>
      <c r="DB67" s="32">
        <f t="shared" ref="DB67:DB72" si="848">DA67*$D67</f>
        <v>0</v>
      </c>
      <c r="DC67" s="97">
        <f t="shared" si="152"/>
        <v>0</v>
      </c>
      <c r="DD67" s="97">
        <f t="shared" si="152"/>
        <v>0</v>
      </c>
      <c r="DE67" s="103">
        <v>0</v>
      </c>
      <c r="DF67" s="32">
        <f t="shared" ref="DF67:DF72" si="849">DE67*$D67</f>
        <v>0</v>
      </c>
      <c r="DG67" s="103">
        <v>0</v>
      </c>
      <c r="DH67" s="32">
        <f t="shared" ref="DH67:DH72" si="850">DG67*$D67</f>
        <v>0</v>
      </c>
      <c r="DI67" s="103">
        <v>0</v>
      </c>
      <c r="DJ67" s="32">
        <f t="shared" ref="DJ67:DJ72" si="851">DI67*$D67</f>
        <v>0</v>
      </c>
      <c r="DK67" s="97">
        <f t="shared" si="156"/>
        <v>0</v>
      </c>
      <c r="DL67" s="97">
        <f t="shared" si="156"/>
        <v>0</v>
      </c>
      <c r="DM67" s="103">
        <v>0</v>
      </c>
      <c r="DN67" s="32">
        <f t="shared" ref="DN67:DN72" si="852">DM67*$D67</f>
        <v>0</v>
      </c>
      <c r="DO67" s="103">
        <v>0</v>
      </c>
      <c r="DP67" s="32">
        <f t="shared" ref="DP67:DP72" si="853">DO67*$D67</f>
        <v>0</v>
      </c>
      <c r="DQ67" s="103">
        <v>0</v>
      </c>
      <c r="DR67" s="32">
        <f t="shared" ref="DR67:DR72" si="854">DQ67*$D67</f>
        <v>0</v>
      </c>
      <c r="DS67" s="97">
        <f t="shared" si="160"/>
        <v>0</v>
      </c>
      <c r="DT67" s="97">
        <f t="shared" si="160"/>
        <v>0</v>
      </c>
      <c r="DU67" s="102"/>
      <c r="DV67" s="32">
        <f t="shared" ref="DV67:DV72" si="855">DU67*$D67</f>
        <v>0</v>
      </c>
      <c r="DW67" s="102"/>
      <c r="DX67" s="32">
        <f t="shared" ref="DX67:DX72" si="856">DW67*$D67</f>
        <v>0</v>
      </c>
      <c r="DY67" s="102"/>
      <c r="DZ67" s="32">
        <f t="shared" ref="DZ67:DZ72" si="857">DY67*$D67</f>
        <v>0</v>
      </c>
      <c r="EA67" s="97">
        <f t="shared" si="164"/>
        <v>0</v>
      </c>
      <c r="EB67" s="97">
        <f t="shared" si="164"/>
        <v>0</v>
      </c>
      <c r="EC67" s="101">
        <v>0</v>
      </c>
      <c r="ED67" s="32">
        <f t="shared" ref="ED67:ED72" si="858">EC67*$D67</f>
        <v>0</v>
      </c>
      <c r="EE67" s="101">
        <v>0</v>
      </c>
      <c r="EF67" s="32">
        <f t="shared" ref="EF67:EF72" si="859">EE67*$D67</f>
        <v>0</v>
      </c>
      <c r="EG67" s="101">
        <v>0</v>
      </c>
      <c r="EH67" s="32">
        <f t="shared" ref="EH67:EH72" si="860">EG67*$D67</f>
        <v>0</v>
      </c>
      <c r="EI67" s="97">
        <f t="shared" si="168"/>
        <v>0</v>
      </c>
      <c r="EJ67" s="97">
        <f t="shared" si="168"/>
        <v>0</v>
      </c>
      <c r="EK67" s="102"/>
      <c r="EL67" s="32">
        <f t="shared" ref="EL67:EL72" si="861">EK67*$D67</f>
        <v>0</v>
      </c>
      <c r="EM67" s="102"/>
      <c r="EN67" s="32">
        <f t="shared" ref="EN67:EN72" si="862">EM67*$D67</f>
        <v>0</v>
      </c>
      <c r="EO67" s="102"/>
      <c r="EP67" s="32">
        <f t="shared" ref="EP67:EP72" si="863">EO67*$D67</f>
        <v>0</v>
      </c>
      <c r="EQ67" s="97">
        <f t="shared" si="172"/>
        <v>0</v>
      </c>
      <c r="ER67" s="97">
        <f t="shared" si="172"/>
        <v>0</v>
      </c>
      <c r="ES67" s="102"/>
      <c r="ET67" s="32">
        <f t="shared" ref="ET67:ET72" si="864">ES67*$D67</f>
        <v>0</v>
      </c>
      <c r="EU67" s="102"/>
      <c r="EV67" s="32">
        <f t="shared" ref="EV67:EV72" si="865">EU67*$D67</f>
        <v>0</v>
      </c>
      <c r="EW67" s="102"/>
      <c r="EX67" s="32">
        <f t="shared" ref="EX67:EX72" si="866">EW67*$D67</f>
        <v>0</v>
      </c>
      <c r="EY67" s="97">
        <f t="shared" si="176"/>
        <v>0</v>
      </c>
      <c r="EZ67" s="97">
        <f t="shared" si="176"/>
        <v>0</v>
      </c>
      <c r="FA67" s="103"/>
      <c r="FB67" s="32">
        <f t="shared" ref="FB67:FB72" si="867">FA67*$D67</f>
        <v>0</v>
      </c>
      <c r="FC67" s="103"/>
      <c r="FD67" s="32">
        <f t="shared" ref="FD67:FD72" si="868">FC67*$D67</f>
        <v>0</v>
      </c>
      <c r="FE67" s="102"/>
      <c r="FF67" s="32">
        <f t="shared" ref="FF67:FF72" si="869">FE67*$D67</f>
        <v>0</v>
      </c>
      <c r="FG67" s="97">
        <f t="shared" si="180"/>
        <v>0</v>
      </c>
      <c r="FH67" s="97">
        <f t="shared" si="180"/>
        <v>0</v>
      </c>
      <c r="FI67" s="103">
        <v>0</v>
      </c>
      <c r="FJ67" s="32">
        <f t="shared" ref="FJ67:FJ72" si="870">FI67*$D67</f>
        <v>0</v>
      </c>
      <c r="FK67" s="103">
        <v>0</v>
      </c>
      <c r="FL67" s="32">
        <f t="shared" ref="FL67:FL72" si="871">FK67*$D67</f>
        <v>0</v>
      </c>
      <c r="FM67" s="103">
        <v>0</v>
      </c>
      <c r="FN67" s="32">
        <f t="shared" ref="FN67:FN72" si="872">FM67*$D67</f>
        <v>0</v>
      </c>
      <c r="FO67" s="97">
        <f t="shared" si="184"/>
        <v>0</v>
      </c>
      <c r="FP67" s="97">
        <f t="shared" si="184"/>
        <v>0</v>
      </c>
      <c r="FQ67" s="172">
        <v>0</v>
      </c>
      <c r="FR67" s="32">
        <f t="shared" ref="FR67:FR72" si="873">FQ67*$D67</f>
        <v>0</v>
      </c>
      <c r="FS67" s="172">
        <v>0</v>
      </c>
      <c r="FT67" s="32">
        <f t="shared" ref="FT67:FT72" si="874">FS67*$D67</f>
        <v>0</v>
      </c>
      <c r="FU67" s="172">
        <v>0</v>
      </c>
      <c r="FV67" s="32">
        <f t="shared" ref="FV67:FV72" si="875">FU67*$D67</f>
        <v>0</v>
      </c>
      <c r="FW67" s="97">
        <f t="shared" si="188"/>
        <v>0</v>
      </c>
      <c r="FX67" s="97">
        <f t="shared" si="188"/>
        <v>0</v>
      </c>
      <c r="FY67" s="103">
        <v>0</v>
      </c>
      <c r="FZ67" s="32">
        <f t="shared" ref="FZ67:FZ72" si="876">FY67*$D67</f>
        <v>0</v>
      </c>
      <c r="GA67" s="103">
        <v>0</v>
      </c>
      <c r="GB67" s="32">
        <f t="shared" ref="GB67:GB72" si="877">GA67*$D67</f>
        <v>0</v>
      </c>
      <c r="GC67" s="103">
        <v>0</v>
      </c>
      <c r="GD67" s="32">
        <f t="shared" ref="GD67:GD72" si="878">GC67*$D67</f>
        <v>0</v>
      </c>
      <c r="GE67" s="97">
        <f t="shared" si="192"/>
        <v>0</v>
      </c>
      <c r="GF67" s="97">
        <f t="shared" si="192"/>
        <v>0</v>
      </c>
      <c r="GG67" s="102">
        <v>1</v>
      </c>
      <c r="GH67" s="32">
        <f t="shared" ref="GH67:GH72" si="879">GG67*$D67</f>
        <v>17.5</v>
      </c>
      <c r="GI67" s="102"/>
      <c r="GJ67" s="32">
        <f t="shared" ref="GJ67:GJ72" si="880">GI67*$D67</f>
        <v>0</v>
      </c>
      <c r="GK67" s="102"/>
      <c r="GL67" s="32">
        <f t="shared" ref="GL67:GL72" si="881">GK67*$D67</f>
        <v>0</v>
      </c>
      <c r="GM67" s="97">
        <f t="shared" si="196"/>
        <v>1</v>
      </c>
      <c r="GN67" s="97">
        <f t="shared" si="196"/>
        <v>17.5</v>
      </c>
      <c r="GO67" s="101">
        <v>0</v>
      </c>
      <c r="GP67" s="32">
        <f t="shared" ref="GP67:GP72" si="882">GO67*$D67</f>
        <v>0</v>
      </c>
      <c r="GQ67" s="101">
        <v>0</v>
      </c>
      <c r="GR67" s="32">
        <f t="shared" ref="GR67:GR72" si="883">GQ67*$D67</f>
        <v>0</v>
      </c>
      <c r="GS67" s="101">
        <v>0</v>
      </c>
      <c r="GT67" s="32">
        <f t="shared" ref="GT67:GT72" si="884">GS67*$D67</f>
        <v>0</v>
      </c>
      <c r="GU67" s="97">
        <f t="shared" si="200"/>
        <v>0</v>
      </c>
      <c r="GV67" s="97">
        <f t="shared" si="200"/>
        <v>0</v>
      </c>
      <c r="GW67" s="102">
        <v>0</v>
      </c>
      <c r="GX67" s="32">
        <f t="shared" ref="GX67:GX72" si="885">GW67*$D67</f>
        <v>0</v>
      </c>
      <c r="GY67" s="102"/>
      <c r="GZ67" s="32">
        <f t="shared" ref="GZ67:GZ72" si="886">GY67*$D67</f>
        <v>0</v>
      </c>
      <c r="HA67" s="102"/>
      <c r="HB67" s="32">
        <f t="shared" ref="HB67:HB72" si="887">HA67*$D67</f>
        <v>0</v>
      </c>
      <c r="HC67" s="97">
        <f t="shared" si="204"/>
        <v>0</v>
      </c>
      <c r="HD67" s="97">
        <f t="shared" si="204"/>
        <v>0</v>
      </c>
      <c r="HE67" s="102"/>
      <c r="HF67" s="32">
        <f t="shared" ref="HF67:HF72" si="888">HE67*$D67</f>
        <v>0</v>
      </c>
      <c r="HG67" s="102"/>
      <c r="HH67" s="32">
        <f t="shared" ref="HH67:HH72" si="889">HG67*$D67</f>
        <v>0</v>
      </c>
      <c r="HI67" s="102"/>
      <c r="HJ67" s="32">
        <f t="shared" ref="HJ67:HJ72" si="890">HI67*$D67</f>
        <v>0</v>
      </c>
      <c r="HK67" s="97">
        <f t="shared" si="208"/>
        <v>0</v>
      </c>
      <c r="HL67" s="97">
        <f t="shared" si="208"/>
        <v>0</v>
      </c>
      <c r="HM67" s="102">
        <v>0</v>
      </c>
      <c r="HN67" s="32">
        <f t="shared" ref="HN67:HN72" si="891">HM67*$D67</f>
        <v>0</v>
      </c>
      <c r="HO67" s="102">
        <v>0</v>
      </c>
      <c r="HP67" s="32">
        <f t="shared" ref="HP67:HP72" si="892">HO67*$D67</f>
        <v>0</v>
      </c>
      <c r="HQ67" s="102">
        <v>0</v>
      </c>
      <c r="HR67" s="32">
        <f t="shared" ref="HR67:HR72" si="893">HQ67*$D67</f>
        <v>0</v>
      </c>
      <c r="HS67" s="97">
        <f t="shared" si="212"/>
        <v>0</v>
      </c>
      <c r="HT67" s="97">
        <f t="shared" si="212"/>
        <v>0</v>
      </c>
      <c r="HU67" s="174">
        <v>1</v>
      </c>
      <c r="HV67" s="32">
        <f t="shared" ref="HV67:HV72" si="894">HU67*$D67</f>
        <v>17.5</v>
      </c>
      <c r="HW67" s="174">
        <v>0</v>
      </c>
      <c r="HX67" s="32">
        <f t="shared" ref="HX67:HX72" si="895">HW67*$D67</f>
        <v>0</v>
      </c>
      <c r="HY67" s="174">
        <v>0</v>
      </c>
      <c r="HZ67" s="32">
        <f t="shared" ref="HZ67:HZ72" si="896">HY67*$D67</f>
        <v>0</v>
      </c>
      <c r="IA67" s="97">
        <f t="shared" si="216"/>
        <v>1</v>
      </c>
      <c r="IB67" s="97">
        <f t="shared" si="216"/>
        <v>17.5</v>
      </c>
      <c r="IC67" s="102">
        <v>2</v>
      </c>
      <c r="ID67" s="32">
        <f t="shared" ref="ID67:ID72" si="897">IC67*$D67</f>
        <v>35</v>
      </c>
      <c r="IE67" s="102">
        <v>0</v>
      </c>
      <c r="IF67" s="32">
        <f t="shared" ref="IF67:IF72" si="898">IE67*$D67</f>
        <v>0</v>
      </c>
      <c r="IG67" s="102">
        <v>0</v>
      </c>
      <c r="IH67" s="32">
        <f t="shared" ref="IH67:IH72" si="899">IG67*$D67</f>
        <v>0</v>
      </c>
      <c r="II67" s="97">
        <f t="shared" si="220"/>
        <v>2</v>
      </c>
      <c r="IJ67" s="97">
        <f t="shared" si="220"/>
        <v>35</v>
      </c>
      <c r="IK67" s="100"/>
      <c r="IL67" s="32">
        <f t="shared" ref="IL67:IL72" si="900">IK67*$D67</f>
        <v>0</v>
      </c>
      <c r="IM67" s="100"/>
      <c r="IN67" s="32">
        <f t="shared" ref="IN67:IN72" si="901">IM67*$D67</f>
        <v>0</v>
      </c>
      <c r="IO67" s="100"/>
      <c r="IP67" s="32">
        <f t="shared" ref="IP67:IP72" si="902">IO67*$D67</f>
        <v>0</v>
      </c>
      <c r="IQ67" s="97">
        <f t="shared" si="224"/>
        <v>0</v>
      </c>
      <c r="IR67" s="97">
        <f t="shared" si="224"/>
        <v>0</v>
      </c>
      <c r="IS67" s="100">
        <f t="shared" si="710"/>
        <v>4</v>
      </c>
      <c r="IT67" s="100">
        <f t="shared" si="710"/>
        <v>70</v>
      </c>
      <c r="IU67" s="100">
        <f t="shared" si="710"/>
        <v>0</v>
      </c>
      <c r="IV67" s="100">
        <f t="shared" si="710"/>
        <v>0</v>
      </c>
      <c r="IW67" s="100">
        <f t="shared" si="710"/>
        <v>0</v>
      </c>
      <c r="IX67" s="100">
        <f t="shared" si="710"/>
        <v>0</v>
      </c>
      <c r="IY67" s="100">
        <f t="shared" si="710"/>
        <v>4</v>
      </c>
      <c r="IZ67" s="100">
        <f t="shared" si="614"/>
        <v>70</v>
      </c>
    </row>
    <row r="68" spans="1:260" ht="21" customHeight="1" x14ac:dyDescent="0.3">
      <c r="A68" s="16">
        <v>2</v>
      </c>
      <c r="B68" s="21" t="s">
        <v>112</v>
      </c>
      <c r="C68" s="16" t="s">
        <v>12</v>
      </c>
      <c r="D68" s="9">
        <v>2</v>
      </c>
      <c r="E68" s="102">
        <v>0</v>
      </c>
      <c r="F68" s="32">
        <f t="shared" si="102"/>
        <v>0</v>
      </c>
      <c r="G68" s="102">
        <v>1</v>
      </c>
      <c r="H68" s="32">
        <f t="shared" si="102"/>
        <v>2</v>
      </c>
      <c r="I68" s="102">
        <v>1</v>
      </c>
      <c r="J68" s="32">
        <f t="shared" si="812"/>
        <v>2</v>
      </c>
      <c r="K68" s="97">
        <f t="shared" si="104"/>
        <v>2</v>
      </c>
      <c r="L68" s="97">
        <f t="shared" si="104"/>
        <v>4</v>
      </c>
      <c r="M68" s="152"/>
      <c r="N68" s="32">
        <f t="shared" si="813"/>
        <v>0</v>
      </c>
      <c r="O68" s="152">
        <v>1</v>
      </c>
      <c r="P68" s="32">
        <f t="shared" si="814"/>
        <v>2</v>
      </c>
      <c r="Q68" s="152">
        <v>0</v>
      </c>
      <c r="R68" s="32">
        <f t="shared" si="815"/>
        <v>0</v>
      </c>
      <c r="S68" s="97">
        <f t="shared" si="108"/>
        <v>1</v>
      </c>
      <c r="T68" s="97">
        <f t="shared" si="108"/>
        <v>2</v>
      </c>
      <c r="U68" s="102">
        <v>0</v>
      </c>
      <c r="V68" s="32">
        <f t="shared" si="816"/>
        <v>0</v>
      </c>
      <c r="W68" s="102">
        <v>1</v>
      </c>
      <c r="X68" s="32">
        <f t="shared" si="817"/>
        <v>2</v>
      </c>
      <c r="Y68" s="102">
        <v>1</v>
      </c>
      <c r="Z68" s="32">
        <f t="shared" si="818"/>
        <v>2</v>
      </c>
      <c r="AA68" s="97">
        <f t="shared" si="112"/>
        <v>2</v>
      </c>
      <c r="AB68" s="97">
        <f t="shared" si="112"/>
        <v>4</v>
      </c>
      <c r="AC68" s="101">
        <v>0</v>
      </c>
      <c r="AD68" s="32">
        <f t="shared" si="819"/>
        <v>0</v>
      </c>
      <c r="AE68" s="101">
        <v>0</v>
      </c>
      <c r="AF68" s="32">
        <f t="shared" si="820"/>
        <v>0</v>
      </c>
      <c r="AG68" s="101">
        <v>0</v>
      </c>
      <c r="AH68" s="32">
        <f t="shared" si="821"/>
        <v>0</v>
      </c>
      <c r="AI68" s="97">
        <f t="shared" si="116"/>
        <v>0</v>
      </c>
      <c r="AJ68" s="97">
        <f t="shared" si="116"/>
        <v>0</v>
      </c>
      <c r="AK68" s="102">
        <v>0</v>
      </c>
      <c r="AL68" s="32">
        <f t="shared" si="822"/>
        <v>0</v>
      </c>
      <c r="AM68" s="102">
        <v>1</v>
      </c>
      <c r="AN68" s="32">
        <f t="shared" si="823"/>
        <v>2</v>
      </c>
      <c r="AO68" s="102">
        <v>1</v>
      </c>
      <c r="AP68" s="32">
        <f t="shared" si="824"/>
        <v>2</v>
      </c>
      <c r="AQ68" s="97">
        <f t="shared" si="120"/>
        <v>2</v>
      </c>
      <c r="AR68" s="97">
        <f t="shared" si="120"/>
        <v>4</v>
      </c>
      <c r="AS68" s="102"/>
      <c r="AT68" s="32">
        <f t="shared" si="825"/>
        <v>0</v>
      </c>
      <c r="AU68" s="102"/>
      <c r="AV68" s="32">
        <f t="shared" si="826"/>
        <v>0</v>
      </c>
      <c r="AW68" s="102"/>
      <c r="AX68" s="32">
        <f t="shared" si="827"/>
        <v>0</v>
      </c>
      <c r="AY68" s="97">
        <f t="shared" si="124"/>
        <v>0</v>
      </c>
      <c r="AZ68" s="97">
        <f t="shared" si="124"/>
        <v>0</v>
      </c>
      <c r="BA68" s="102"/>
      <c r="BB68" s="32">
        <f t="shared" si="828"/>
        <v>0</v>
      </c>
      <c r="BC68" s="102"/>
      <c r="BD68" s="32">
        <f t="shared" si="829"/>
        <v>0</v>
      </c>
      <c r="BE68" s="102"/>
      <c r="BF68" s="32">
        <f t="shared" si="830"/>
        <v>0</v>
      </c>
      <c r="BG68" s="97">
        <f t="shared" si="128"/>
        <v>0</v>
      </c>
      <c r="BH68" s="97">
        <f t="shared" si="128"/>
        <v>0</v>
      </c>
      <c r="BI68" s="102">
        <v>0</v>
      </c>
      <c r="BJ68" s="32">
        <f t="shared" si="831"/>
        <v>0</v>
      </c>
      <c r="BK68" s="102">
        <v>0</v>
      </c>
      <c r="BL68" s="32">
        <f t="shared" si="832"/>
        <v>0</v>
      </c>
      <c r="BM68" s="102">
        <v>0</v>
      </c>
      <c r="BN68" s="32">
        <f t="shared" si="833"/>
        <v>0</v>
      </c>
      <c r="BO68" s="97">
        <f t="shared" si="132"/>
        <v>0</v>
      </c>
      <c r="BP68" s="97">
        <f t="shared" si="132"/>
        <v>0</v>
      </c>
      <c r="BQ68" s="101">
        <v>0</v>
      </c>
      <c r="BR68" s="32">
        <f t="shared" si="834"/>
        <v>0</v>
      </c>
      <c r="BS68" s="101">
        <v>1</v>
      </c>
      <c r="BT68" s="32">
        <f t="shared" si="835"/>
        <v>2</v>
      </c>
      <c r="BU68" s="101"/>
      <c r="BV68" s="32">
        <f t="shared" si="836"/>
        <v>0</v>
      </c>
      <c r="BW68" s="97">
        <f t="shared" si="136"/>
        <v>1</v>
      </c>
      <c r="BX68" s="97">
        <f t="shared" si="136"/>
        <v>2</v>
      </c>
      <c r="BY68" s="102"/>
      <c r="BZ68" s="32">
        <f t="shared" si="837"/>
        <v>0</v>
      </c>
      <c r="CA68" s="102"/>
      <c r="CB68" s="32">
        <f t="shared" si="838"/>
        <v>0</v>
      </c>
      <c r="CC68" s="102"/>
      <c r="CD68" s="32">
        <f t="shared" si="839"/>
        <v>0</v>
      </c>
      <c r="CE68" s="97">
        <f t="shared" si="140"/>
        <v>0</v>
      </c>
      <c r="CF68" s="97">
        <f t="shared" si="140"/>
        <v>0</v>
      </c>
      <c r="CG68" s="102"/>
      <c r="CH68" s="32">
        <f t="shared" si="840"/>
        <v>0</v>
      </c>
      <c r="CI68" s="102"/>
      <c r="CJ68" s="32">
        <f t="shared" si="841"/>
        <v>0</v>
      </c>
      <c r="CK68" s="102"/>
      <c r="CL68" s="32">
        <f t="shared" si="842"/>
        <v>0</v>
      </c>
      <c r="CM68" s="97">
        <f t="shared" si="144"/>
        <v>0</v>
      </c>
      <c r="CN68" s="97">
        <f t="shared" si="144"/>
        <v>0</v>
      </c>
      <c r="CO68" s="102">
        <v>0</v>
      </c>
      <c r="CP68" s="32">
        <f t="shared" si="843"/>
        <v>0</v>
      </c>
      <c r="CQ68" s="102">
        <v>1</v>
      </c>
      <c r="CR68" s="32">
        <f t="shared" si="844"/>
        <v>2</v>
      </c>
      <c r="CS68" s="102">
        <v>1</v>
      </c>
      <c r="CT68" s="32">
        <f t="shared" si="845"/>
        <v>2</v>
      </c>
      <c r="CU68" s="97">
        <f t="shared" si="148"/>
        <v>2</v>
      </c>
      <c r="CV68" s="97">
        <f t="shared" si="148"/>
        <v>4</v>
      </c>
      <c r="CW68" s="102"/>
      <c r="CX68" s="32">
        <f t="shared" si="846"/>
        <v>0</v>
      </c>
      <c r="CY68" s="102">
        <v>1</v>
      </c>
      <c r="CZ68" s="32">
        <f t="shared" si="847"/>
        <v>2</v>
      </c>
      <c r="DA68" s="102">
        <v>1</v>
      </c>
      <c r="DB68" s="32">
        <f t="shared" si="848"/>
        <v>2</v>
      </c>
      <c r="DC68" s="97">
        <f t="shared" si="152"/>
        <v>2</v>
      </c>
      <c r="DD68" s="97">
        <f t="shared" si="152"/>
        <v>4</v>
      </c>
      <c r="DE68" s="103">
        <v>0</v>
      </c>
      <c r="DF68" s="32">
        <f t="shared" si="849"/>
        <v>0</v>
      </c>
      <c r="DG68" s="103">
        <v>1</v>
      </c>
      <c r="DH68" s="32">
        <f t="shared" si="850"/>
        <v>2</v>
      </c>
      <c r="DI68" s="103">
        <v>0</v>
      </c>
      <c r="DJ68" s="32">
        <f t="shared" si="851"/>
        <v>0</v>
      </c>
      <c r="DK68" s="97">
        <f t="shared" si="156"/>
        <v>1</v>
      </c>
      <c r="DL68" s="97">
        <f t="shared" si="156"/>
        <v>2</v>
      </c>
      <c r="DM68" s="103">
        <v>0</v>
      </c>
      <c r="DN68" s="32">
        <f t="shared" si="852"/>
        <v>0</v>
      </c>
      <c r="DO68" s="103">
        <v>1</v>
      </c>
      <c r="DP68" s="32">
        <f t="shared" si="853"/>
        <v>2</v>
      </c>
      <c r="DQ68" s="103">
        <v>1</v>
      </c>
      <c r="DR68" s="32">
        <f t="shared" si="854"/>
        <v>2</v>
      </c>
      <c r="DS68" s="97">
        <f t="shared" si="160"/>
        <v>2</v>
      </c>
      <c r="DT68" s="97">
        <f t="shared" si="160"/>
        <v>4</v>
      </c>
      <c r="DU68" s="102">
        <v>0</v>
      </c>
      <c r="DV68" s="32">
        <f t="shared" si="855"/>
        <v>0</v>
      </c>
      <c r="DW68" s="102">
        <v>2</v>
      </c>
      <c r="DX68" s="32">
        <f t="shared" si="856"/>
        <v>4</v>
      </c>
      <c r="DY68" s="102">
        <v>3</v>
      </c>
      <c r="DZ68" s="32">
        <f t="shared" si="857"/>
        <v>6</v>
      </c>
      <c r="EA68" s="97">
        <f t="shared" si="164"/>
        <v>5</v>
      </c>
      <c r="EB68" s="97">
        <f t="shared" si="164"/>
        <v>10</v>
      </c>
      <c r="EC68" s="101"/>
      <c r="ED68" s="32">
        <f t="shared" si="858"/>
        <v>0</v>
      </c>
      <c r="EE68" s="101"/>
      <c r="EF68" s="32">
        <f t="shared" si="859"/>
        <v>0</v>
      </c>
      <c r="EG68" s="101"/>
      <c r="EH68" s="32">
        <f t="shared" si="860"/>
        <v>0</v>
      </c>
      <c r="EI68" s="97">
        <f t="shared" si="168"/>
        <v>0</v>
      </c>
      <c r="EJ68" s="97">
        <f t="shared" si="168"/>
        <v>0</v>
      </c>
      <c r="EK68" s="102">
        <v>0</v>
      </c>
      <c r="EL68" s="32">
        <f t="shared" si="861"/>
        <v>0</v>
      </c>
      <c r="EM68" s="102">
        <v>1</v>
      </c>
      <c r="EN68" s="32">
        <f t="shared" si="862"/>
        <v>2</v>
      </c>
      <c r="EO68" s="102">
        <v>1</v>
      </c>
      <c r="EP68" s="32">
        <f t="shared" si="863"/>
        <v>2</v>
      </c>
      <c r="EQ68" s="97">
        <f t="shared" si="172"/>
        <v>2</v>
      </c>
      <c r="ER68" s="97">
        <f t="shared" si="172"/>
        <v>4</v>
      </c>
      <c r="ES68" s="102"/>
      <c r="ET68" s="32">
        <f t="shared" si="864"/>
        <v>0</v>
      </c>
      <c r="EU68" s="102"/>
      <c r="EV68" s="32">
        <f t="shared" si="865"/>
        <v>0</v>
      </c>
      <c r="EW68" s="102"/>
      <c r="EX68" s="32">
        <f t="shared" si="866"/>
        <v>0</v>
      </c>
      <c r="EY68" s="97">
        <f t="shared" si="176"/>
        <v>0</v>
      </c>
      <c r="EZ68" s="97">
        <f t="shared" si="176"/>
        <v>0</v>
      </c>
      <c r="FA68" s="103"/>
      <c r="FB68" s="32">
        <f t="shared" si="867"/>
        <v>0</v>
      </c>
      <c r="FC68" s="103"/>
      <c r="FD68" s="32">
        <f t="shared" si="868"/>
        <v>0</v>
      </c>
      <c r="FE68" s="102"/>
      <c r="FF68" s="32">
        <f t="shared" si="869"/>
        <v>0</v>
      </c>
      <c r="FG68" s="97">
        <f t="shared" si="180"/>
        <v>0</v>
      </c>
      <c r="FH68" s="97">
        <f t="shared" si="180"/>
        <v>0</v>
      </c>
      <c r="FI68" s="103">
        <v>0</v>
      </c>
      <c r="FJ68" s="32">
        <f t="shared" si="870"/>
        <v>0</v>
      </c>
      <c r="FK68" s="103">
        <v>1</v>
      </c>
      <c r="FL68" s="32">
        <f t="shared" si="871"/>
        <v>2</v>
      </c>
      <c r="FM68" s="103">
        <v>1</v>
      </c>
      <c r="FN68" s="32">
        <f t="shared" si="872"/>
        <v>2</v>
      </c>
      <c r="FO68" s="97">
        <f t="shared" si="184"/>
        <v>2</v>
      </c>
      <c r="FP68" s="97">
        <f t="shared" si="184"/>
        <v>4</v>
      </c>
      <c r="FQ68" s="172">
        <v>0</v>
      </c>
      <c r="FR68" s="32">
        <f t="shared" si="873"/>
        <v>0</v>
      </c>
      <c r="FS68" s="172">
        <v>0</v>
      </c>
      <c r="FT68" s="32">
        <f t="shared" si="874"/>
        <v>0</v>
      </c>
      <c r="FU68" s="172">
        <v>0</v>
      </c>
      <c r="FV68" s="32">
        <f t="shared" si="875"/>
        <v>0</v>
      </c>
      <c r="FW68" s="97">
        <f t="shared" si="188"/>
        <v>0</v>
      </c>
      <c r="FX68" s="97">
        <f t="shared" si="188"/>
        <v>0</v>
      </c>
      <c r="FY68" s="103">
        <v>0</v>
      </c>
      <c r="FZ68" s="32">
        <f t="shared" si="876"/>
        <v>0</v>
      </c>
      <c r="GA68" s="103">
        <v>1</v>
      </c>
      <c r="GB68" s="32">
        <f t="shared" si="877"/>
        <v>2</v>
      </c>
      <c r="GC68" s="103">
        <v>1</v>
      </c>
      <c r="GD68" s="32">
        <f t="shared" si="878"/>
        <v>2</v>
      </c>
      <c r="GE68" s="97">
        <f t="shared" si="192"/>
        <v>2</v>
      </c>
      <c r="GF68" s="97">
        <f t="shared" si="192"/>
        <v>4</v>
      </c>
      <c r="GG68" s="102"/>
      <c r="GH68" s="32">
        <f t="shared" si="879"/>
        <v>0</v>
      </c>
      <c r="GI68" s="102">
        <v>1</v>
      </c>
      <c r="GJ68" s="32">
        <f t="shared" si="880"/>
        <v>2</v>
      </c>
      <c r="GK68" s="102">
        <v>1</v>
      </c>
      <c r="GL68" s="32">
        <f t="shared" si="881"/>
        <v>2</v>
      </c>
      <c r="GM68" s="97">
        <f t="shared" si="196"/>
        <v>2</v>
      </c>
      <c r="GN68" s="97">
        <f t="shared" si="196"/>
        <v>4</v>
      </c>
      <c r="GO68" s="101">
        <v>0</v>
      </c>
      <c r="GP68" s="32">
        <f t="shared" si="882"/>
        <v>0</v>
      </c>
      <c r="GQ68" s="101">
        <v>1</v>
      </c>
      <c r="GR68" s="32">
        <f t="shared" si="883"/>
        <v>2</v>
      </c>
      <c r="GS68" s="101">
        <v>0</v>
      </c>
      <c r="GT68" s="32">
        <f t="shared" si="884"/>
        <v>0</v>
      </c>
      <c r="GU68" s="97">
        <f t="shared" si="200"/>
        <v>1</v>
      </c>
      <c r="GV68" s="97">
        <f t="shared" si="200"/>
        <v>2</v>
      </c>
      <c r="GW68" s="102"/>
      <c r="GX68" s="32">
        <f t="shared" si="885"/>
        <v>0</v>
      </c>
      <c r="GY68" s="102">
        <v>1</v>
      </c>
      <c r="GZ68" s="32">
        <f t="shared" si="886"/>
        <v>2</v>
      </c>
      <c r="HA68" s="102">
        <v>1</v>
      </c>
      <c r="HB68" s="32">
        <f t="shared" si="887"/>
        <v>2</v>
      </c>
      <c r="HC68" s="97">
        <f t="shared" si="204"/>
        <v>2</v>
      </c>
      <c r="HD68" s="97">
        <f t="shared" si="204"/>
        <v>4</v>
      </c>
      <c r="HE68" s="102"/>
      <c r="HF68" s="32">
        <f t="shared" si="888"/>
        <v>0</v>
      </c>
      <c r="HG68" s="102">
        <v>1</v>
      </c>
      <c r="HH68" s="32">
        <f t="shared" si="889"/>
        <v>2</v>
      </c>
      <c r="HI68" s="102">
        <v>1</v>
      </c>
      <c r="HJ68" s="32">
        <f t="shared" si="890"/>
        <v>2</v>
      </c>
      <c r="HK68" s="97">
        <f t="shared" si="208"/>
        <v>2</v>
      </c>
      <c r="HL68" s="97">
        <f t="shared" si="208"/>
        <v>4</v>
      </c>
      <c r="HM68" s="102">
        <v>0</v>
      </c>
      <c r="HN68" s="32">
        <f t="shared" si="891"/>
        <v>0</v>
      </c>
      <c r="HO68" s="102">
        <v>0</v>
      </c>
      <c r="HP68" s="32">
        <f t="shared" si="892"/>
        <v>0</v>
      </c>
      <c r="HQ68" s="102">
        <v>0</v>
      </c>
      <c r="HR68" s="32">
        <f t="shared" si="893"/>
        <v>0</v>
      </c>
      <c r="HS68" s="97">
        <f t="shared" si="212"/>
        <v>0</v>
      </c>
      <c r="HT68" s="97">
        <f t="shared" si="212"/>
        <v>0</v>
      </c>
      <c r="HU68" s="174"/>
      <c r="HV68" s="32">
        <f t="shared" si="894"/>
        <v>0</v>
      </c>
      <c r="HW68" s="174">
        <v>0</v>
      </c>
      <c r="HX68" s="32">
        <f t="shared" si="895"/>
        <v>0</v>
      </c>
      <c r="HY68" s="174">
        <v>0</v>
      </c>
      <c r="HZ68" s="32">
        <f t="shared" si="896"/>
        <v>0</v>
      </c>
      <c r="IA68" s="97">
        <f t="shared" si="216"/>
        <v>0</v>
      </c>
      <c r="IB68" s="97">
        <f t="shared" si="216"/>
        <v>0</v>
      </c>
      <c r="IC68" s="102">
        <v>0</v>
      </c>
      <c r="ID68" s="32">
        <f t="shared" si="897"/>
        <v>0</v>
      </c>
      <c r="IE68" s="102">
        <v>0</v>
      </c>
      <c r="IF68" s="32">
        <f t="shared" si="898"/>
        <v>0</v>
      </c>
      <c r="IG68" s="102">
        <v>0</v>
      </c>
      <c r="IH68" s="32">
        <f t="shared" si="899"/>
        <v>0</v>
      </c>
      <c r="II68" s="97">
        <f t="shared" si="220"/>
        <v>0</v>
      </c>
      <c r="IJ68" s="97">
        <f t="shared" si="220"/>
        <v>0</v>
      </c>
      <c r="IK68" s="100"/>
      <c r="IL68" s="32">
        <f t="shared" si="900"/>
        <v>0</v>
      </c>
      <c r="IM68" s="100"/>
      <c r="IN68" s="32">
        <f t="shared" si="901"/>
        <v>0</v>
      </c>
      <c r="IO68" s="100"/>
      <c r="IP68" s="32">
        <f t="shared" si="902"/>
        <v>0</v>
      </c>
      <c r="IQ68" s="97">
        <f t="shared" si="224"/>
        <v>0</v>
      </c>
      <c r="IR68" s="97">
        <f t="shared" si="224"/>
        <v>0</v>
      </c>
      <c r="IS68" s="100">
        <f t="shared" si="710"/>
        <v>0</v>
      </c>
      <c r="IT68" s="100">
        <f t="shared" si="710"/>
        <v>0</v>
      </c>
      <c r="IU68" s="100">
        <f t="shared" si="710"/>
        <v>18</v>
      </c>
      <c r="IV68" s="100">
        <f t="shared" si="710"/>
        <v>36</v>
      </c>
      <c r="IW68" s="100">
        <f t="shared" si="710"/>
        <v>15</v>
      </c>
      <c r="IX68" s="100">
        <f t="shared" si="710"/>
        <v>30</v>
      </c>
      <c r="IY68" s="100">
        <f t="shared" si="710"/>
        <v>33</v>
      </c>
      <c r="IZ68" s="100">
        <f t="shared" si="614"/>
        <v>66</v>
      </c>
    </row>
    <row r="69" spans="1:260" ht="21" customHeight="1" x14ac:dyDescent="0.3">
      <c r="A69" s="33">
        <v>3</v>
      </c>
      <c r="B69" s="21" t="s">
        <v>53</v>
      </c>
      <c r="C69" s="16" t="s">
        <v>12</v>
      </c>
      <c r="D69" s="9">
        <v>9.1</v>
      </c>
      <c r="E69" s="102"/>
      <c r="F69" s="32">
        <f t="shared" si="102"/>
        <v>0</v>
      </c>
      <c r="G69" s="102"/>
      <c r="H69" s="32">
        <f t="shared" si="102"/>
        <v>0</v>
      </c>
      <c r="I69" s="102"/>
      <c r="J69" s="32">
        <f t="shared" si="812"/>
        <v>0</v>
      </c>
      <c r="K69" s="97">
        <f t="shared" si="104"/>
        <v>0</v>
      </c>
      <c r="L69" s="97">
        <f t="shared" si="104"/>
        <v>0</v>
      </c>
      <c r="M69" s="152"/>
      <c r="N69" s="32">
        <f t="shared" si="813"/>
        <v>0</v>
      </c>
      <c r="O69" s="152"/>
      <c r="P69" s="32">
        <f t="shared" si="814"/>
        <v>0</v>
      </c>
      <c r="Q69" s="152"/>
      <c r="R69" s="32">
        <f t="shared" si="815"/>
        <v>0</v>
      </c>
      <c r="S69" s="97">
        <f t="shared" si="108"/>
        <v>0</v>
      </c>
      <c r="T69" s="97">
        <f t="shared" si="108"/>
        <v>0</v>
      </c>
      <c r="U69" s="102">
        <v>1</v>
      </c>
      <c r="V69" s="32">
        <f t="shared" si="816"/>
        <v>9.1</v>
      </c>
      <c r="W69" s="102">
        <v>0</v>
      </c>
      <c r="X69" s="32">
        <f t="shared" si="817"/>
        <v>0</v>
      </c>
      <c r="Y69" s="102">
        <v>0</v>
      </c>
      <c r="Z69" s="32">
        <f t="shared" si="818"/>
        <v>0</v>
      </c>
      <c r="AA69" s="97">
        <f t="shared" si="112"/>
        <v>1</v>
      </c>
      <c r="AB69" s="97">
        <f t="shared" si="112"/>
        <v>9.1</v>
      </c>
      <c r="AC69" s="101">
        <v>1</v>
      </c>
      <c r="AD69" s="32">
        <f t="shared" si="819"/>
        <v>9.1</v>
      </c>
      <c r="AE69" s="101">
        <v>0</v>
      </c>
      <c r="AF69" s="32">
        <f t="shared" si="820"/>
        <v>0</v>
      </c>
      <c r="AG69" s="101">
        <v>0</v>
      </c>
      <c r="AH69" s="32">
        <f t="shared" si="821"/>
        <v>0</v>
      </c>
      <c r="AI69" s="97">
        <f t="shared" si="116"/>
        <v>1</v>
      </c>
      <c r="AJ69" s="97">
        <f t="shared" si="116"/>
        <v>9.1</v>
      </c>
      <c r="AK69" s="102">
        <v>1</v>
      </c>
      <c r="AL69" s="32">
        <f t="shared" si="822"/>
        <v>9.1</v>
      </c>
      <c r="AM69" s="102">
        <v>1</v>
      </c>
      <c r="AN69" s="32">
        <f t="shared" si="823"/>
        <v>9.1</v>
      </c>
      <c r="AO69" s="102">
        <v>0</v>
      </c>
      <c r="AP69" s="32">
        <f t="shared" si="824"/>
        <v>0</v>
      </c>
      <c r="AQ69" s="97">
        <f t="shared" si="120"/>
        <v>2</v>
      </c>
      <c r="AR69" s="97">
        <f t="shared" si="120"/>
        <v>18.2</v>
      </c>
      <c r="AS69" s="102">
        <v>0</v>
      </c>
      <c r="AT69" s="32">
        <f t="shared" si="825"/>
        <v>0</v>
      </c>
      <c r="AU69" s="102"/>
      <c r="AV69" s="32">
        <f t="shared" si="826"/>
        <v>0</v>
      </c>
      <c r="AW69" s="102"/>
      <c r="AX69" s="32">
        <f t="shared" si="827"/>
        <v>0</v>
      </c>
      <c r="AY69" s="97">
        <f t="shared" si="124"/>
        <v>0</v>
      </c>
      <c r="AZ69" s="97">
        <f t="shared" si="124"/>
        <v>0</v>
      </c>
      <c r="BA69" s="102"/>
      <c r="BB69" s="32">
        <f t="shared" si="828"/>
        <v>0</v>
      </c>
      <c r="BC69" s="102"/>
      <c r="BD69" s="32">
        <f t="shared" si="829"/>
        <v>0</v>
      </c>
      <c r="BE69" s="102"/>
      <c r="BF69" s="32">
        <f t="shared" si="830"/>
        <v>0</v>
      </c>
      <c r="BG69" s="97">
        <f t="shared" si="128"/>
        <v>0</v>
      </c>
      <c r="BH69" s="97">
        <f t="shared" si="128"/>
        <v>0</v>
      </c>
      <c r="BI69" s="102">
        <v>0</v>
      </c>
      <c r="BJ69" s="32">
        <f t="shared" si="831"/>
        <v>0</v>
      </c>
      <c r="BK69" s="102">
        <v>0</v>
      </c>
      <c r="BL69" s="32">
        <f t="shared" si="832"/>
        <v>0</v>
      </c>
      <c r="BM69" s="102">
        <v>0</v>
      </c>
      <c r="BN69" s="32">
        <f t="shared" si="833"/>
        <v>0</v>
      </c>
      <c r="BO69" s="97">
        <f t="shared" si="132"/>
        <v>0</v>
      </c>
      <c r="BP69" s="97">
        <f t="shared" si="132"/>
        <v>0</v>
      </c>
      <c r="BQ69" s="101">
        <v>0</v>
      </c>
      <c r="BR69" s="32">
        <f t="shared" si="834"/>
        <v>0</v>
      </c>
      <c r="BS69" s="101">
        <v>0</v>
      </c>
      <c r="BT69" s="32">
        <f t="shared" si="835"/>
        <v>0</v>
      </c>
      <c r="BU69" s="101"/>
      <c r="BV69" s="32">
        <f t="shared" si="836"/>
        <v>0</v>
      </c>
      <c r="BW69" s="97">
        <f t="shared" si="136"/>
        <v>0</v>
      </c>
      <c r="BX69" s="97">
        <f t="shared" si="136"/>
        <v>0</v>
      </c>
      <c r="BY69" s="102"/>
      <c r="BZ69" s="32">
        <f t="shared" si="837"/>
        <v>0</v>
      </c>
      <c r="CA69" s="102"/>
      <c r="CB69" s="32">
        <f t="shared" si="838"/>
        <v>0</v>
      </c>
      <c r="CC69" s="102"/>
      <c r="CD69" s="32">
        <f t="shared" si="839"/>
        <v>0</v>
      </c>
      <c r="CE69" s="97">
        <f t="shared" si="140"/>
        <v>0</v>
      </c>
      <c r="CF69" s="97">
        <f t="shared" si="140"/>
        <v>0</v>
      </c>
      <c r="CG69" s="102">
        <v>0</v>
      </c>
      <c r="CH69" s="32">
        <f t="shared" si="840"/>
        <v>0</v>
      </c>
      <c r="CI69" s="102">
        <v>1</v>
      </c>
      <c r="CJ69" s="32">
        <f t="shared" si="841"/>
        <v>9.1</v>
      </c>
      <c r="CK69" s="102"/>
      <c r="CL69" s="32">
        <f t="shared" si="842"/>
        <v>0</v>
      </c>
      <c r="CM69" s="97">
        <f t="shared" si="144"/>
        <v>1</v>
      </c>
      <c r="CN69" s="97">
        <f t="shared" si="144"/>
        <v>9.1</v>
      </c>
      <c r="CO69" s="102"/>
      <c r="CP69" s="32">
        <f t="shared" si="843"/>
        <v>0</v>
      </c>
      <c r="CQ69" s="102"/>
      <c r="CR69" s="32">
        <f t="shared" si="844"/>
        <v>0</v>
      </c>
      <c r="CS69" s="102"/>
      <c r="CT69" s="32">
        <f t="shared" si="845"/>
        <v>0</v>
      </c>
      <c r="CU69" s="97">
        <f t="shared" si="148"/>
        <v>0</v>
      </c>
      <c r="CV69" s="97">
        <f t="shared" si="148"/>
        <v>0</v>
      </c>
      <c r="CW69" s="102"/>
      <c r="CX69" s="32">
        <f t="shared" si="846"/>
        <v>0</v>
      </c>
      <c r="CY69" s="102"/>
      <c r="CZ69" s="32">
        <f t="shared" si="847"/>
        <v>0</v>
      </c>
      <c r="DA69" s="102"/>
      <c r="DB69" s="32">
        <f t="shared" si="848"/>
        <v>0</v>
      </c>
      <c r="DC69" s="97">
        <f t="shared" si="152"/>
        <v>0</v>
      </c>
      <c r="DD69" s="97">
        <f t="shared" si="152"/>
        <v>0</v>
      </c>
      <c r="DE69" s="103">
        <v>0</v>
      </c>
      <c r="DF69" s="32">
        <f t="shared" si="849"/>
        <v>0</v>
      </c>
      <c r="DG69" s="103">
        <v>0</v>
      </c>
      <c r="DH69" s="32">
        <f t="shared" si="850"/>
        <v>0</v>
      </c>
      <c r="DI69" s="103">
        <v>0</v>
      </c>
      <c r="DJ69" s="32">
        <f t="shared" si="851"/>
        <v>0</v>
      </c>
      <c r="DK69" s="97">
        <f t="shared" si="156"/>
        <v>0</v>
      </c>
      <c r="DL69" s="97">
        <f t="shared" si="156"/>
        <v>0</v>
      </c>
      <c r="DM69" s="103">
        <v>0</v>
      </c>
      <c r="DN69" s="32">
        <f t="shared" si="852"/>
        <v>0</v>
      </c>
      <c r="DO69" s="103">
        <v>0</v>
      </c>
      <c r="DP69" s="32">
        <f t="shared" si="853"/>
        <v>0</v>
      </c>
      <c r="DQ69" s="103">
        <v>0</v>
      </c>
      <c r="DR69" s="32">
        <f t="shared" si="854"/>
        <v>0</v>
      </c>
      <c r="DS69" s="97">
        <f t="shared" si="160"/>
        <v>0</v>
      </c>
      <c r="DT69" s="97">
        <f t="shared" si="160"/>
        <v>0</v>
      </c>
      <c r="DU69" s="102"/>
      <c r="DV69" s="32">
        <f t="shared" si="855"/>
        <v>0</v>
      </c>
      <c r="DW69" s="102"/>
      <c r="DX69" s="32">
        <f t="shared" si="856"/>
        <v>0</v>
      </c>
      <c r="DY69" s="102"/>
      <c r="DZ69" s="32">
        <f t="shared" si="857"/>
        <v>0</v>
      </c>
      <c r="EA69" s="97">
        <f t="shared" si="164"/>
        <v>0</v>
      </c>
      <c r="EB69" s="97">
        <f t="shared" si="164"/>
        <v>0</v>
      </c>
      <c r="EC69" s="101"/>
      <c r="ED69" s="32">
        <f t="shared" si="858"/>
        <v>0</v>
      </c>
      <c r="EE69" s="101"/>
      <c r="EF69" s="32">
        <f t="shared" si="859"/>
        <v>0</v>
      </c>
      <c r="EG69" s="101"/>
      <c r="EH69" s="32">
        <f t="shared" si="860"/>
        <v>0</v>
      </c>
      <c r="EI69" s="97">
        <f t="shared" si="168"/>
        <v>0</v>
      </c>
      <c r="EJ69" s="97">
        <f t="shared" si="168"/>
        <v>0</v>
      </c>
      <c r="EK69" s="102"/>
      <c r="EL69" s="32">
        <f t="shared" si="861"/>
        <v>0</v>
      </c>
      <c r="EM69" s="102"/>
      <c r="EN69" s="32">
        <f t="shared" si="862"/>
        <v>0</v>
      </c>
      <c r="EO69" s="102"/>
      <c r="EP69" s="32">
        <f t="shared" si="863"/>
        <v>0</v>
      </c>
      <c r="EQ69" s="97">
        <f t="shared" si="172"/>
        <v>0</v>
      </c>
      <c r="ER69" s="97">
        <f t="shared" si="172"/>
        <v>0</v>
      </c>
      <c r="ES69" s="102"/>
      <c r="ET69" s="32">
        <f t="shared" si="864"/>
        <v>0</v>
      </c>
      <c r="EU69" s="102"/>
      <c r="EV69" s="32">
        <f t="shared" si="865"/>
        <v>0</v>
      </c>
      <c r="EW69" s="102"/>
      <c r="EX69" s="32">
        <f t="shared" si="866"/>
        <v>0</v>
      </c>
      <c r="EY69" s="97">
        <f t="shared" si="176"/>
        <v>0</v>
      </c>
      <c r="EZ69" s="97">
        <f t="shared" si="176"/>
        <v>0</v>
      </c>
      <c r="FA69" s="103"/>
      <c r="FB69" s="32">
        <f t="shared" si="867"/>
        <v>0</v>
      </c>
      <c r="FC69" s="103"/>
      <c r="FD69" s="32">
        <f t="shared" si="868"/>
        <v>0</v>
      </c>
      <c r="FE69" s="102"/>
      <c r="FF69" s="32">
        <f t="shared" si="869"/>
        <v>0</v>
      </c>
      <c r="FG69" s="97">
        <f t="shared" si="180"/>
        <v>0</v>
      </c>
      <c r="FH69" s="97">
        <f t="shared" si="180"/>
        <v>0</v>
      </c>
      <c r="FI69" s="103">
        <v>0</v>
      </c>
      <c r="FJ69" s="32">
        <f t="shared" si="870"/>
        <v>0</v>
      </c>
      <c r="FK69" s="103">
        <v>0</v>
      </c>
      <c r="FL69" s="32">
        <f t="shared" si="871"/>
        <v>0</v>
      </c>
      <c r="FM69" s="103">
        <v>0</v>
      </c>
      <c r="FN69" s="32">
        <f t="shared" si="872"/>
        <v>0</v>
      </c>
      <c r="FO69" s="97">
        <f t="shared" si="184"/>
        <v>0</v>
      </c>
      <c r="FP69" s="97">
        <f t="shared" si="184"/>
        <v>0</v>
      </c>
      <c r="FQ69" s="172">
        <v>0</v>
      </c>
      <c r="FR69" s="32">
        <f t="shared" si="873"/>
        <v>0</v>
      </c>
      <c r="FS69" s="172">
        <v>0</v>
      </c>
      <c r="FT69" s="32">
        <f t="shared" si="874"/>
        <v>0</v>
      </c>
      <c r="FU69" s="172">
        <v>0</v>
      </c>
      <c r="FV69" s="32">
        <f t="shared" si="875"/>
        <v>0</v>
      </c>
      <c r="FW69" s="97">
        <f t="shared" si="188"/>
        <v>0</v>
      </c>
      <c r="FX69" s="97">
        <f t="shared" si="188"/>
        <v>0</v>
      </c>
      <c r="FY69" s="103">
        <v>1</v>
      </c>
      <c r="FZ69" s="32">
        <f t="shared" si="876"/>
        <v>9.1</v>
      </c>
      <c r="GA69" s="103"/>
      <c r="GB69" s="32">
        <f t="shared" si="877"/>
        <v>0</v>
      </c>
      <c r="GC69" s="103"/>
      <c r="GD69" s="32">
        <f t="shared" si="878"/>
        <v>0</v>
      </c>
      <c r="GE69" s="97">
        <f t="shared" si="192"/>
        <v>1</v>
      </c>
      <c r="GF69" s="97">
        <f t="shared" si="192"/>
        <v>9.1</v>
      </c>
      <c r="GG69" s="102"/>
      <c r="GH69" s="32">
        <f t="shared" si="879"/>
        <v>0</v>
      </c>
      <c r="GI69" s="102"/>
      <c r="GJ69" s="32">
        <f t="shared" si="880"/>
        <v>0</v>
      </c>
      <c r="GK69" s="102"/>
      <c r="GL69" s="32">
        <f t="shared" si="881"/>
        <v>0</v>
      </c>
      <c r="GM69" s="97">
        <f t="shared" si="196"/>
        <v>0</v>
      </c>
      <c r="GN69" s="97">
        <f t="shared" si="196"/>
        <v>0</v>
      </c>
      <c r="GO69" s="101">
        <v>0</v>
      </c>
      <c r="GP69" s="32">
        <f t="shared" si="882"/>
        <v>0</v>
      </c>
      <c r="GQ69" s="101">
        <v>0</v>
      </c>
      <c r="GR69" s="32">
        <f t="shared" si="883"/>
        <v>0</v>
      </c>
      <c r="GS69" s="101">
        <v>0</v>
      </c>
      <c r="GT69" s="32">
        <f t="shared" si="884"/>
        <v>0</v>
      </c>
      <c r="GU69" s="97">
        <f t="shared" si="200"/>
        <v>0</v>
      </c>
      <c r="GV69" s="97">
        <f t="shared" si="200"/>
        <v>0</v>
      </c>
      <c r="GW69" s="102"/>
      <c r="GX69" s="32">
        <f t="shared" si="885"/>
        <v>0</v>
      </c>
      <c r="GY69" s="102"/>
      <c r="GZ69" s="32">
        <f t="shared" si="886"/>
        <v>0</v>
      </c>
      <c r="HA69" s="102"/>
      <c r="HB69" s="32">
        <f t="shared" si="887"/>
        <v>0</v>
      </c>
      <c r="HC69" s="97">
        <f t="shared" si="204"/>
        <v>0</v>
      </c>
      <c r="HD69" s="97">
        <f t="shared" si="204"/>
        <v>0</v>
      </c>
      <c r="HE69" s="102"/>
      <c r="HF69" s="32">
        <f t="shared" si="888"/>
        <v>0</v>
      </c>
      <c r="HG69" s="102"/>
      <c r="HH69" s="32">
        <f t="shared" si="889"/>
        <v>0</v>
      </c>
      <c r="HI69" s="102"/>
      <c r="HJ69" s="32">
        <f t="shared" si="890"/>
        <v>0</v>
      </c>
      <c r="HK69" s="97">
        <f t="shared" si="208"/>
        <v>0</v>
      </c>
      <c r="HL69" s="97">
        <f t="shared" si="208"/>
        <v>0</v>
      </c>
      <c r="HM69" s="102">
        <v>0</v>
      </c>
      <c r="HN69" s="32">
        <f t="shared" si="891"/>
        <v>0</v>
      </c>
      <c r="HO69" s="102">
        <v>0</v>
      </c>
      <c r="HP69" s="32">
        <f t="shared" si="892"/>
        <v>0</v>
      </c>
      <c r="HQ69" s="102">
        <v>0</v>
      </c>
      <c r="HR69" s="32">
        <f t="shared" si="893"/>
        <v>0</v>
      </c>
      <c r="HS69" s="97">
        <f t="shared" si="212"/>
        <v>0</v>
      </c>
      <c r="HT69" s="97">
        <f t="shared" si="212"/>
        <v>0</v>
      </c>
      <c r="HU69" s="174"/>
      <c r="HV69" s="32">
        <f t="shared" si="894"/>
        <v>0</v>
      </c>
      <c r="HW69" s="174"/>
      <c r="HX69" s="32">
        <f t="shared" si="895"/>
        <v>0</v>
      </c>
      <c r="HY69" s="174"/>
      <c r="HZ69" s="32">
        <f t="shared" si="896"/>
        <v>0</v>
      </c>
      <c r="IA69" s="97">
        <f t="shared" si="216"/>
        <v>0</v>
      </c>
      <c r="IB69" s="97">
        <f t="shared" si="216"/>
        <v>0</v>
      </c>
      <c r="IC69" s="102">
        <v>0</v>
      </c>
      <c r="ID69" s="32">
        <f t="shared" si="897"/>
        <v>0</v>
      </c>
      <c r="IE69" s="102">
        <v>0</v>
      </c>
      <c r="IF69" s="32">
        <f t="shared" si="898"/>
        <v>0</v>
      </c>
      <c r="IG69" s="102">
        <v>0</v>
      </c>
      <c r="IH69" s="32">
        <f t="shared" si="899"/>
        <v>0</v>
      </c>
      <c r="II69" s="97">
        <f t="shared" si="220"/>
        <v>0</v>
      </c>
      <c r="IJ69" s="97">
        <f t="shared" si="220"/>
        <v>0</v>
      </c>
      <c r="IK69" s="100"/>
      <c r="IL69" s="32">
        <f t="shared" si="900"/>
        <v>0</v>
      </c>
      <c r="IM69" s="100"/>
      <c r="IN69" s="32">
        <f t="shared" si="901"/>
        <v>0</v>
      </c>
      <c r="IO69" s="100"/>
      <c r="IP69" s="32">
        <f t="shared" si="902"/>
        <v>0</v>
      </c>
      <c r="IQ69" s="97">
        <f t="shared" si="224"/>
        <v>0</v>
      </c>
      <c r="IR69" s="97">
        <f t="shared" si="224"/>
        <v>0</v>
      </c>
      <c r="IS69" s="100">
        <f t="shared" si="710"/>
        <v>4</v>
      </c>
      <c r="IT69" s="100">
        <f t="shared" si="710"/>
        <v>36.4</v>
      </c>
      <c r="IU69" s="100">
        <f t="shared" si="710"/>
        <v>2</v>
      </c>
      <c r="IV69" s="100">
        <f t="shared" si="710"/>
        <v>18.2</v>
      </c>
      <c r="IW69" s="100">
        <f t="shared" si="710"/>
        <v>0</v>
      </c>
      <c r="IX69" s="100">
        <f t="shared" si="710"/>
        <v>0</v>
      </c>
      <c r="IY69" s="100">
        <f t="shared" si="710"/>
        <v>6</v>
      </c>
      <c r="IZ69" s="100">
        <f t="shared" si="614"/>
        <v>54.6</v>
      </c>
    </row>
    <row r="70" spans="1:260" ht="22.8" customHeight="1" x14ac:dyDescent="0.3">
      <c r="A70" s="16">
        <v>4</v>
      </c>
      <c r="B70" s="11" t="s">
        <v>180</v>
      </c>
      <c r="C70" s="16" t="s">
        <v>12</v>
      </c>
      <c r="D70" s="9">
        <v>35</v>
      </c>
      <c r="E70" s="102">
        <v>1</v>
      </c>
      <c r="F70" s="32">
        <f t="shared" si="102"/>
        <v>35</v>
      </c>
      <c r="G70" s="102">
        <v>0</v>
      </c>
      <c r="H70" s="32">
        <f t="shared" si="102"/>
        <v>0</v>
      </c>
      <c r="I70" s="102">
        <v>0</v>
      </c>
      <c r="J70" s="32">
        <f t="shared" si="812"/>
        <v>0</v>
      </c>
      <c r="K70" s="97">
        <f t="shared" si="104"/>
        <v>1</v>
      </c>
      <c r="L70" s="97">
        <f t="shared" si="104"/>
        <v>35</v>
      </c>
      <c r="M70" s="152">
        <v>0</v>
      </c>
      <c r="N70" s="32">
        <f t="shared" si="813"/>
        <v>0</v>
      </c>
      <c r="O70" s="152"/>
      <c r="P70" s="32">
        <f t="shared" si="814"/>
        <v>0</v>
      </c>
      <c r="Q70" s="152"/>
      <c r="R70" s="32">
        <f t="shared" si="815"/>
        <v>0</v>
      </c>
      <c r="S70" s="97">
        <f t="shared" si="108"/>
        <v>0</v>
      </c>
      <c r="T70" s="97">
        <f t="shared" si="108"/>
        <v>0</v>
      </c>
      <c r="U70" s="102">
        <v>0</v>
      </c>
      <c r="V70" s="32">
        <f t="shared" si="816"/>
        <v>0</v>
      </c>
      <c r="W70" s="102">
        <v>0</v>
      </c>
      <c r="X70" s="32">
        <f t="shared" si="817"/>
        <v>0</v>
      </c>
      <c r="Y70" s="102">
        <v>0</v>
      </c>
      <c r="Z70" s="32">
        <f t="shared" si="818"/>
        <v>0</v>
      </c>
      <c r="AA70" s="97">
        <f t="shared" si="112"/>
        <v>0</v>
      </c>
      <c r="AB70" s="97">
        <f t="shared" si="112"/>
        <v>0</v>
      </c>
      <c r="AC70" s="101">
        <v>0</v>
      </c>
      <c r="AD70" s="32">
        <f t="shared" si="819"/>
        <v>0</v>
      </c>
      <c r="AE70" s="101">
        <v>0</v>
      </c>
      <c r="AF70" s="32">
        <f t="shared" si="820"/>
        <v>0</v>
      </c>
      <c r="AG70" s="101">
        <v>0</v>
      </c>
      <c r="AH70" s="32">
        <f t="shared" si="821"/>
        <v>0</v>
      </c>
      <c r="AI70" s="97">
        <f t="shared" si="116"/>
        <v>0</v>
      </c>
      <c r="AJ70" s="97">
        <f t="shared" si="116"/>
        <v>0</v>
      </c>
      <c r="AK70" s="102">
        <v>0</v>
      </c>
      <c r="AL70" s="32">
        <f t="shared" si="822"/>
        <v>0</v>
      </c>
      <c r="AM70" s="102">
        <v>0</v>
      </c>
      <c r="AN70" s="32">
        <f t="shared" si="823"/>
        <v>0</v>
      </c>
      <c r="AO70" s="102">
        <v>0</v>
      </c>
      <c r="AP70" s="32">
        <f t="shared" si="824"/>
        <v>0</v>
      </c>
      <c r="AQ70" s="97">
        <f t="shared" si="120"/>
        <v>0</v>
      </c>
      <c r="AR70" s="97">
        <f t="shared" si="120"/>
        <v>0</v>
      </c>
      <c r="AS70" s="102"/>
      <c r="AT70" s="32">
        <f t="shared" si="825"/>
        <v>0</v>
      </c>
      <c r="AU70" s="102"/>
      <c r="AV70" s="32">
        <f t="shared" si="826"/>
        <v>0</v>
      </c>
      <c r="AW70" s="102"/>
      <c r="AX70" s="32">
        <f t="shared" si="827"/>
        <v>0</v>
      </c>
      <c r="AY70" s="97">
        <f t="shared" si="124"/>
        <v>0</v>
      </c>
      <c r="AZ70" s="97">
        <f t="shared" si="124"/>
        <v>0</v>
      </c>
      <c r="BA70" s="102">
        <v>0</v>
      </c>
      <c r="BB70" s="32">
        <f t="shared" si="828"/>
        <v>0</v>
      </c>
      <c r="BC70" s="102"/>
      <c r="BD70" s="32">
        <f t="shared" si="829"/>
        <v>0</v>
      </c>
      <c r="BE70" s="102"/>
      <c r="BF70" s="32">
        <f t="shared" si="830"/>
        <v>0</v>
      </c>
      <c r="BG70" s="97">
        <f t="shared" si="128"/>
        <v>0</v>
      </c>
      <c r="BH70" s="97">
        <f t="shared" si="128"/>
        <v>0</v>
      </c>
      <c r="BI70" s="102">
        <v>0</v>
      </c>
      <c r="BJ70" s="32">
        <f t="shared" si="831"/>
        <v>0</v>
      </c>
      <c r="BK70" s="102">
        <v>0</v>
      </c>
      <c r="BL70" s="32">
        <f t="shared" si="832"/>
        <v>0</v>
      </c>
      <c r="BM70" s="102">
        <v>0</v>
      </c>
      <c r="BN70" s="32">
        <f t="shared" si="833"/>
        <v>0</v>
      </c>
      <c r="BO70" s="97">
        <f t="shared" si="132"/>
        <v>0</v>
      </c>
      <c r="BP70" s="97">
        <f t="shared" si="132"/>
        <v>0</v>
      </c>
      <c r="BQ70" s="101"/>
      <c r="BR70" s="32">
        <f t="shared" si="834"/>
        <v>0</v>
      </c>
      <c r="BS70" s="101"/>
      <c r="BT70" s="32">
        <f t="shared" si="835"/>
        <v>0</v>
      </c>
      <c r="BU70" s="101"/>
      <c r="BV70" s="32">
        <f t="shared" si="836"/>
        <v>0</v>
      </c>
      <c r="BW70" s="97">
        <f t="shared" si="136"/>
        <v>0</v>
      </c>
      <c r="BX70" s="97">
        <f t="shared" si="136"/>
        <v>0</v>
      </c>
      <c r="BY70" s="102"/>
      <c r="BZ70" s="32">
        <f t="shared" si="837"/>
        <v>0</v>
      </c>
      <c r="CA70" s="102"/>
      <c r="CB70" s="32">
        <f t="shared" si="838"/>
        <v>0</v>
      </c>
      <c r="CC70" s="102"/>
      <c r="CD70" s="32">
        <f t="shared" si="839"/>
        <v>0</v>
      </c>
      <c r="CE70" s="97">
        <f t="shared" si="140"/>
        <v>0</v>
      </c>
      <c r="CF70" s="97">
        <f t="shared" si="140"/>
        <v>0</v>
      </c>
      <c r="CG70" s="102">
        <v>0</v>
      </c>
      <c r="CH70" s="32">
        <f t="shared" si="840"/>
        <v>0</v>
      </c>
      <c r="CI70" s="102"/>
      <c r="CJ70" s="32">
        <f t="shared" si="841"/>
        <v>0</v>
      </c>
      <c r="CK70" s="102"/>
      <c r="CL70" s="32">
        <f t="shared" si="842"/>
        <v>0</v>
      </c>
      <c r="CM70" s="97">
        <f t="shared" si="144"/>
        <v>0</v>
      </c>
      <c r="CN70" s="97">
        <f t="shared" si="144"/>
        <v>0</v>
      </c>
      <c r="CO70" s="102">
        <v>0</v>
      </c>
      <c r="CP70" s="32">
        <f t="shared" si="843"/>
        <v>0</v>
      </c>
      <c r="CQ70" s="102"/>
      <c r="CR70" s="32">
        <f t="shared" si="844"/>
        <v>0</v>
      </c>
      <c r="CS70" s="102"/>
      <c r="CT70" s="32">
        <f t="shared" si="845"/>
        <v>0</v>
      </c>
      <c r="CU70" s="97">
        <f t="shared" si="148"/>
        <v>0</v>
      </c>
      <c r="CV70" s="97">
        <f t="shared" si="148"/>
        <v>0</v>
      </c>
      <c r="CW70" s="102">
        <v>0</v>
      </c>
      <c r="CX70" s="32">
        <f t="shared" si="846"/>
        <v>0</v>
      </c>
      <c r="CY70" s="102"/>
      <c r="CZ70" s="32">
        <f t="shared" si="847"/>
        <v>0</v>
      </c>
      <c r="DA70" s="102"/>
      <c r="DB70" s="32">
        <f t="shared" si="848"/>
        <v>0</v>
      </c>
      <c r="DC70" s="97">
        <f t="shared" si="152"/>
        <v>0</v>
      </c>
      <c r="DD70" s="97">
        <f t="shared" si="152"/>
        <v>0</v>
      </c>
      <c r="DE70" s="103">
        <v>0</v>
      </c>
      <c r="DF70" s="32">
        <f t="shared" si="849"/>
        <v>0</v>
      </c>
      <c r="DG70" s="103">
        <v>0</v>
      </c>
      <c r="DH70" s="32">
        <f t="shared" si="850"/>
        <v>0</v>
      </c>
      <c r="DI70" s="103">
        <v>0</v>
      </c>
      <c r="DJ70" s="32">
        <f t="shared" si="851"/>
        <v>0</v>
      </c>
      <c r="DK70" s="97">
        <f t="shared" si="156"/>
        <v>0</v>
      </c>
      <c r="DL70" s="97">
        <f t="shared" si="156"/>
        <v>0</v>
      </c>
      <c r="DM70" s="103">
        <v>0</v>
      </c>
      <c r="DN70" s="32">
        <f t="shared" si="852"/>
        <v>0</v>
      </c>
      <c r="DO70" s="103">
        <v>0</v>
      </c>
      <c r="DP70" s="32">
        <f t="shared" si="853"/>
        <v>0</v>
      </c>
      <c r="DQ70" s="103">
        <v>0</v>
      </c>
      <c r="DR70" s="32">
        <f t="shared" si="854"/>
        <v>0</v>
      </c>
      <c r="DS70" s="97">
        <f t="shared" si="160"/>
        <v>0</v>
      </c>
      <c r="DT70" s="97">
        <f t="shared" si="160"/>
        <v>0</v>
      </c>
      <c r="DU70" s="102">
        <v>2</v>
      </c>
      <c r="DV70" s="32">
        <f t="shared" si="855"/>
        <v>70</v>
      </c>
      <c r="DW70" s="102">
        <v>0</v>
      </c>
      <c r="DX70" s="32">
        <f t="shared" si="856"/>
        <v>0</v>
      </c>
      <c r="DY70" s="102">
        <v>0</v>
      </c>
      <c r="DZ70" s="32">
        <f t="shared" si="857"/>
        <v>0</v>
      </c>
      <c r="EA70" s="97">
        <f t="shared" si="164"/>
        <v>2</v>
      </c>
      <c r="EB70" s="97">
        <f t="shared" si="164"/>
        <v>70</v>
      </c>
      <c r="EC70" s="101">
        <v>0</v>
      </c>
      <c r="ED70" s="32">
        <f t="shared" si="858"/>
        <v>0</v>
      </c>
      <c r="EE70" s="101"/>
      <c r="EF70" s="32">
        <f t="shared" si="859"/>
        <v>0</v>
      </c>
      <c r="EG70" s="101"/>
      <c r="EH70" s="32">
        <f t="shared" si="860"/>
        <v>0</v>
      </c>
      <c r="EI70" s="97">
        <f t="shared" si="168"/>
        <v>0</v>
      </c>
      <c r="EJ70" s="97">
        <f t="shared" si="168"/>
        <v>0</v>
      </c>
      <c r="EK70" s="102">
        <v>0</v>
      </c>
      <c r="EL70" s="32">
        <f t="shared" si="861"/>
        <v>0</v>
      </c>
      <c r="EM70" s="102">
        <v>0</v>
      </c>
      <c r="EN70" s="32">
        <f t="shared" si="862"/>
        <v>0</v>
      </c>
      <c r="EO70" s="102">
        <v>0</v>
      </c>
      <c r="EP70" s="32">
        <f t="shared" si="863"/>
        <v>0</v>
      </c>
      <c r="EQ70" s="97">
        <f t="shared" si="172"/>
        <v>0</v>
      </c>
      <c r="ER70" s="97">
        <f t="shared" si="172"/>
        <v>0</v>
      </c>
      <c r="ES70" s="102"/>
      <c r="ET70" s="32">
        <f t="shared" si="864"/>
        <v>0</v>
      </c>
      <c r="EU70" s="102"/>
      <c r="EV70" s="32">
        <f t="shared" si="865"/>
        <v>0</v>
      </c>
      <c r="EW70" s="102"/>
      <c r="EX70" s="32">
        <f t="shared" si="866"/>
        <v>0</v>
      </c>
      <c r="EY70" s="97">
        <f t="shared" si="176"/>
        <v>0</v>
      </c>
      <c r="EZ70" s="97">
        <f t="shared" si="176"/>
        <v>0</v>
      </c>
      <c r="FA70" s="103"/>
      <c r="FB70" s="32">
        <f t="shared" si="867"/>
        <v>0</v>
      </c>
      <c r="FC70" s="103">
        <v>0</v>
      </c>
      <c r="FD70" s="32">
        <f t="shared" si="868"/>
        <v>0</v>
      </c>
      <c r="FE70" s="106"/>
      <c r="FF70" s="32">
        <f t="shared" si="869"/>
        <v>0</v>
      </c>
      <c r="FG70" s="97">
        <f t="shared" si="180"/>
        <v>0</v>
      </c>
      <c r="FH70" s="97">
        <f t="shared" si="180"/>
        <v>0</v>
      </c>
      <c r="FI70" s="103">
        <v>0</v>
      </c>
      <c r="FJ70" s="32">
        <f t="shared" si="870"/>
        <v>0</v>
      </c>
      <c r="FK70" s="103">
        <v>0</v>
      </c>
      <c r="FL70" s="32">
        <f t="shared" si="871"/>
        <v>0</v>
      </c>
      <c r="FM70" s="103">
        <v>0</v>
      </c>
      <c r="FN70" s="32">
        <f t="shared" si="872"/>
        <v>0</v>
      </c>
      <c r="FO70" s="97">
        <f t="shared" si="184"/>
        <v>0</v>
      </c>
      <c r="FP70" s="97">
        <f t="shared" si="184"/>
        <v>0</v>
      </c>
      <c r="FQ70" s="172">
        <v>0</v>
      </c>
      <c r="FR70" s="32">
        <f t="shared" si="873"/>
        <v>0</v>
      </c>
      <c r="FS70" s="172">
        <v>0</v>
      </c>
      <c r="FT70" s="32">
        <f t="shared" si="874"/>
        <v>0</v>
      </c>
      <c r="FU70" s="172">
        <v>0</v>
      </c>
      <c r="FV70" s="32">
        <f t="shared" si="875"/>
        <v>0</v>
      </c>
      <c r="FW70" s="97">
        <f t="shared" si="188"/>
        <v>0</v>
      </c>
      <c r="FX70" s="97">
        <f t="shared" si="188"/>
        <v>0</v>
      </c>
      <c r="FY70" s="103">
        <v>0</v>
      </c>
      <c r="FZ70" s="32">
        <f t="shared" si="876"/>
        <v>0</v>
      </c>
      <c r="GA70" s="103"/>
      <c r="GB70" s="32">
        <f t="shared" si="877"/>
        <v>0</v>
      </c>
      <c r="GC70" s="103"/>
      <c r="GD70" s="32">
        <f t="shared" si="878"/>
        <v>0</v>
      </c>
      <c r="GE70" s="97">
        <f t="shared" si="192"/>
        <v>0</v>
      </c>
      <c r="GF70" s="97">
        <f t="shared" si="192"/>
        <v>0</v>
      </c>
      <c r="GG70" s="102"/>
      <c r="GH70" s="32">
        <f t="shared" si="879"/>
        <v>0</v>
      </c>
      <c r="GI70" s="102"/>
      <c r="GJ70" s="32">
        <f t="shared" si="880"/>
        <v>0</v>
      </c>
      <c r="GK70" s="102"/>
      <c r="GL70" s="32">
        <f t="shared" si="881"/>
        <v>0</v>
      </c>
      <c r="GM70" s="97">
        <f t="shared" si="196"/>
        <v>0</v>
      </c>
      <c r="GN70" s="97">
        <f t="shared" si="196"/>
        <v>0</v>
      </c>
      <c r="GO70" s="101">
        <v>0</v>
      </c>
      <c r="GP70" s="32">
        <f t="shared" si="882"/>
        <v>0</v>
      </c>
      <c r="GQ70" s="101">
        <v>0</v>
      </c>
      <c r="GR70" s="32">
        <f t="shared" si="883"/>
        <v>0</v>
      </c>
      <c r="GS70" s="101">
        <v>0</v>
      </c>
      <c r="GT70" s="32">
        <f t="shared" si="884"/>
        <v>0</v>
      </c>
      <c r="GU70" s="97">
        <f t="shared" si="200"/>
        <v>0</v>
      </c>
      <c r="GV70" s="97">
        <f t="shared" si="200"/>
        <v>0</v>
      </c>
      <c r="GW70" s="102"/>
      <c r="GX70" s="32">
        <f t="shared" si="885"/>
        <v>0</v>
      </c>
      <c r="GY70" s="102"/>
      <c r="GZ70" s="32">
        <f t="shared" si="886"/>
        <v>0</v>
      </c>
      <c r="HA70" s="102"/>
      <c r="HB70" s="32">
        <f t="shared" si="887"/>
        <v>0</v>
      </c>
      <c r="HC70" s="97">
        <f t="shared" si="204"/>
        <v>0</v>
      </c>
      <c r="HD70" s="97">
        <f t="shared" si="204"/>
        <v>0</v>
      </c>
      <c r="HE70" s="102">
        <v>0</v>
      </c>
      <c r="HF70" s="32">
        <f t="shared" si="888"/>
        <v>0</v>
      </c>
      <c r="HG70" s="102"/>
      <c r="HH70" s="32">
        <f t="shared" si="889"/>
        <v>0</v>
      </c>
      <c r="HI70" s="102"/>
      <c r="HJ70" s="32">
        <f t="shared" si="890"/>
        <v>0</v>
      </c>
      <c r="HK70" s="97">
        <f t="shared" si="208"/>
        <v>0</v>
      </c>
      <c r="HL70" s="97">
        <f t="shared" si="208"/>
        <v>0</v>
      </c>
      <c r="HM70" s="102">
        <v>0</v>
      </c>
      <c r="HN70" s="32">
        <f t="shared" si="891"/>
        <v>0</v>
      </c>
      <c r="HO70" s="102">
        <v>0</v>
      </c>
      <c r="HP70" s="32">
        <f t="shared" si="892"/>
        <v>0</v>
      </c>
      <c r="HQ70" s="102">
        <v>0</v>
      </c>
      <c r="HR70" s="32">
        <f t="shared" si="893"/>
        <v>0</v>
      </c>
      <c r="HS70" s="97">
        <f t="shared" si="212"/>
        <v>0</v>
      </c>
      <c r="HT70" s="97">
        <f t="shared" si="212"/>
        <v>0</v>
      </c>
      <c r="HU70" s="174">
        <v>1</v>
      </c>
      <c r="HV70" s="32">
        <f t="shared" si="894"/>
        <v>35</v>
      </c>
      <c r="HW70" s="174">
        <v>1</v>
      </c>
      <c r="HX70" s="32">
        <f t="shared" si="895"/>
        <v>35</v>
      </c>
      <c r="HY70" s="174"/>
      <c r="HZ70" s="32">
        <f t="shared" si="896"/>
        <v>0</v>
      </c>
      <c r="IA70" s="97">
        <f t="shared" si="216"/>
        <v>2</v>
      </c>
      <c r="IB70" s="97">
        <f t="shared" si="216"/>
        <v>70</v>
      </c>
      <c r="IC70" s="102">
        <v>0</v>
      </c>
      <c r="ID70" s="32">
        <f t="shared" si="897"/>
        <v>0</v>
      </c>
      <c r="IE70" s="102">
        <v>0</v>
      </c>
      <c r="IF70" s="32">
        <f t="shared" si="898"/>
        <v>0</v>
      </c>
      <c r="IG70" s="102">
        <v>0</v>
      </c>
      <c r="IH70" s="32">
        <f t="shared" si="899"/>
        <v>0</v>
      </c>
      <c r="II70" s="97">
        <f t="shared" si="220"/>
        <v>0</v>
      </c>
      <c r="IJ70" s="97">
        <f t="shared" si="220"/>
        <v>0</v>
      </c>
      <c r="IK70" s="100"/>
      <c r="IL70" s="32">
        <f t="shared" si="900"/>
        <v>0</v>
      </c>
      <c r="IM70" s="100"/>
      <c r="IN70" s="32">
        <f t="shared" si="901"/>
        <v>0</v>
      </c>
      <c r="IO70" s="100"/>
      <c r="IP70" s="32">
        <f t="shared" si="902"/>
        <v>0</v>
      </c>
      <c r="IQ70" s="97">
        <f t="shared" si="224"/>
        <v>0</v>
      </c>
      <c r="IR70" s="97">
        <f t="shared" si="224"/>
        <v>0</v>
      </c>
      <c r="IS70" s="100">
        <f t="shared" si="710"/>
        <v>4</v>
      </c>
      <c r="IT70" s="100">
        <f t="shared" si="710"/>
        <v>140</v>
      </c>
      <c r="IU70" s="100">
        <f t="shared" si="710"/>
        <v>1</v>
      </c>
      <c r="IV70" s="100">
        <f t="shared" si="710"/>
        <v>35</v>
      </c>
      <c r="IW70" s="100">
        <f t="shared" si="710"/>
        <v>0</v>
      </c>
      <c r="IX70" s="100">
        <f t="shared" si="710"/>
        <v>0</v>
      </c>
      <c r="IY70" s="100">
        <f t="shared" si="710"/>
        <v>5</v>
      </c>
      <c r="IZ70" s="100">
        <f t="shared" si="614"/>
        <v>175</v>
      </c>
    </row>
    <row r="71" spans="1:260" ht="30.6" customHeight="1" x14ac:dyDescent="0.3">
      <c r="A71" s="33">
        <v>5</v>
      </c>
      <c r="B71" s="11" t="s">
        <v>55</v>
      </c>
      <c r="C71" s="16" t="s">
        <v>12</v>
      </c>
      <c r="D71" s="9">
        <v>140</v>
      </c>
      <c r="E71" s="102"/>
      <c r="F71" s="32">
        <f t="shared" si="102"/>
        <v>0</v>
      </c>
      <c r="G71" s="102"/>
      <c r="H71" s="32">
        <f t="shared" si="102"/>
        <v>0</v>
      </c>
      <c r="I71" s="102"/>
      <c r="J71" s="32">
        <f t="shared" si="812"/>
        <v>0</v>
      </c>
      <c r="K71" s="97">
        <f t="shared" si="104"/>
        <v>0</v>
      </c>
      <c r="L71" s="97">
        <f t="shared" si="104"/>
        <v>0</v>
      </c>
      <c r="M71" s="152">
        <v>0</v>
      </c>
      <c r="N71" s="32">
        <f t="shared" si="813"/>
        <v>0</v>
      </c>
      <c r="O71" s="152"/>
      <c r="P71" s="32">
        <f t="shared" si="814"/>
        <v>0</v>
      </c>
      <c r="Q71" s="152"/>
      <c r="R71" s="32">
        <f t="shared" si="815"/>
        <v>0</v>
      </c>
      <c r="S71" s="97">
        <f t="shared" si="108"/>
        <v>0</v>
      </c>
      <c r="T71" s="97">
        <f t="shared" si="108"/>
        <v>0</v>
      </c>
      <c r="U71" s="102">
        <v>0</v>
      </c>
      <c r="V71" s="32">
        <f t="shared" si="816"/>
        <v>0</v>
      </c>
      <c r="W71" s="102">
        <v>0</v>
      </c>
      <c r="X71" s="32">
        <f t="shared" si="817"/>
        <v>0</v>
      </c>
      <c r="Y71" s="102">
        <v>0</v>
      </c>
      <c r="Z71" s="32">
        <f t="shared" si="818"/>
        <v>0</v>
      </c>
      <c r="AA71" s="97">
        <f t="shared" si="112"/>
        <v>0</v>
      </c>
      <c r="AB71" s="97">
        <f t="shared" si="112"/>
        <v>0</v>
      </c>
      <c r="AC71" s="101">
        <v>0</v>
      </c>
      <c r="AD71" s="32">
        <f t="shared" si="819"/>
        <v>0</v>
      </c>
      <c r="AE71" s="101">
        <v>0</v>
      </c>
      <c r="AF71" s="32">
        <f t="shared" si="820"/>
        <v>0</v>
      </c>
      <c r="AG71" s="101">
        <v>0</v>
      </c>
      <c r="AH71" s="32">
        <f t="shared" si="821"/>
        <v>0</v>
      </c>
      <c r="AI71" s="97">
        <f t="shared" si="116"/>
        <v>0</v>
      </c>
      <c r="AJ71" s="97">
        <f t="shared" si="116"/>
        <v>0</v>
      </c>
      <c r="AK71" s="102">
        <v>0</v>
      </c>
      <c r="AL71" s="32">
        <f t="shared" si="822"/>
        <v>0</v>
      </c>
      <c r="AM71" s="102">
        <v>0</v>
      </c>
      <c r="AN71" s="32">
        <f t="shared" si="823"/>
        <v>0</v>
      </c>
      <c r="AO71" s="102">
        <v>0</v>
      </c>
      <c r="AP71" s="32">
        <f t="shared" si="824"/>
        <v>0</v>
      </c>
      <c r="AQ71" s="97">
        <f t="shared" si="120"/>
        <v>0</v>
      </c>
      <c r="AR71" s="97">
        <f t="shared" si="120"/>
        <v>0</v>
      </c>
      <c r="AS71" s="102"/>
      <c r="AT71" s="32">
        <f t="shared" si="825"/>
        <v>0</v>
      </c>
      <c r="AU71" s="102"/>
      <c r="AV71" s="32">
        <f t="shared" si="826"/>
        <v>0</v>
      </c>
      <c r="AW71" s="102"/>
      <c r="AX71" s="32">
        <f t="shared" si="827"/>
        <v>0</v>
      </c>
      <c r="AY71" s="97">
        <f t="shared" si="124"/>
        <v>0</v>
      </c>
      <c r="AZ71" s="97">
        <f t="shared" si="124"/>
        <v>0</v>
      </c>
      <c r="BA71" s="102"/>
      <c r="BB71" s="32">
        <f t="shared" si="828"/>
        <v>0</v>
      </c>
      <c r="BC71" s="102"/>
      <c r="BD71" s="32">
        <f t="shared" si="829"/>
        <v>0</v>
      </c>
      <c r="BE71" s="102"/>
      <c r="BF71" s="32">
        <f t="shared" si="830"/>
        <v>0</v>
      </c>
      <c r="BG71" s="97">
        <f t="shared" si="128"/>
        <v>0</v>
      </c>
      <c r="BH71" s="97">
        <f t="shared" si="128"/>
        <v>0</v>
      </c>
      <c r="BI71" s="102">
        <v>1</v>
      </c>
      <c r="BJ71" s="32">
        <f t="shared" si="831"/>
        <v>140</v>
      </c>
      <c r="BK71" s="102">
        <v>0</v>
      </c>
      <c r="BL71" s="32">
        <f t="shared" si="832"/>
        <v>0</v>
      </c>
      <c r="BM71" s="102">
        <v>0</v>
      </c>
      <c r="BN71" s="32">
        <f t="shared" si="833"/>
        <v>0</v>
      </c>
      <c r="BO71" s="97">
        <f t="shared" si="132"/>
        <v>1</v>
      </c>
      <c r="BP71" s="97">
        <f t="shared" si="132"/>
        <v>140</v>
      </c>
      <c r="BQ71" s="101"/>
      <c r="BR71" s="32">
        <f t="shared" si="834"/>
        <v>0</v>
      </c>
      <c r="BS71" s="101"/>
      <c r="BT71" s="32">
        <f t="shared" si="835"/>
        <v>0</v>
      </c>
      <c r="BU71" s="101"/>
      <c r="BV71" s="32">
        <f t="shared" si="836"/>
        <v>0</v>
      </c>
      <c r="BW71" s="97">
        <f t="shared" si="136"/>
        <v>0</v>
      </c>
      <c r="BX71" s="97">
        <f t="shared" si="136"/>
        <v>0</v>
      </c>
      <c r="BY71" s="102"/>
      <c r="BZ71" s="32">
        <f t="shared" si="837"/>
        <v>0</v>
      </c>
      <c r="CA71" s="102"/>
      <c r="CB71" s="32">
        <f t="shared" si="838"/>
        <v>0</v>
      </c>
      <c r="CC71" s="102"/>
      <c r="CD71" s="32">
        <f t="shared" si="839"/>
        <v>0</v>
      </c>
      <c r="CE71" s="97">
        <f t="shared" si="140"/>
        <v>0</v>
      </c>
      <c r="CF71" s="97">
        <f t="shared" si="140"/>
        <v>0</v>
      </c>
      <c r="CG71" s="102">
        <v>1</v>
      </c>
      <c r="CH71" s="32">
        <f t="shared" si="840"/>
        <v>140</v>
      </c>
      <c r="CI71" s="102"/>
      <c r="CJ71" s="32">
        <f t="shared" si="841"/>
        <v>0</v>
      </c>
      <c r="CK71" s="102"/>
      <c r="CL71" s="32">
        <f t="shared" si="842"/>
        <v>0</v>
      </c>
      <c r="CM71" s="97">
        <f t="shared" si="144"/>
        <v>1</v>
      </c>
      <c r="CN71" s="97">
        <f t="shared" si="144"/>
        <v>140</v>
      </c>
      <c r="CO71" s="102">
        <v>0</v>
      </c>
      <c r="CP71" s="32">
        <f t="shared" si="843"/>
        <v>0</v>
      </c>
      <c r="CQ71" s="102"/>
      <c r="CR71" s="32">
        <f t="shared" si="844"/>
        <v>0</v>
      </c>
      <c r="CS71" s="102"/>
      <c r="CT71" s="32">
        <f t="shared" si="845"/>
        <v>0</v>
      </c>
      <c r="CU71" s="97">
        <f t="shared" si="148"/>
        <v>0</v>
      </c>
      <c r="CV71" s="97">
        <f t="shared" si="148"/>
        <v>0</v>
      </c>
      <c r="CW71" s="102">
        <v>1</v>
      </c>
      <c r="CX71" s="32">
        <f t="shared" si="846"/>
        <v>140</v>
      </c>
      <c r="CY71" s="102"/>
      <c r="CZ71" s="32">
        <f t="shared" si="847"/>
        <v>0</v>
      </c>
      <c r="DA71" s="102"/>
      <c r="DB71" s="32">
        <f t="shared" si="848"/>
        <v>0</v>
      </c>
      <c r="DC71" s="97">
        <f t="shared" si="152"/>
        <v>1</v>
      </c>
      <c r="DD71" s="97">
        <f t="shared" si="152"/>
        <v>140</v>
      </c>
      <c r="DE71" s="103">
        <v>0</v>
      </c>
      <c r="DF71" s="32">
        <f t="shared" si="849"/>
        <v>0</v>
      </c>
      <c r="DG71" s="103">
        <v>0</v>
      </c>
      <c r="DH71" s="32">
        <f t="shared" si="850"/>
        <v>0</v>
      </c>
      <c r="DI71" s="103">
        <v>0</v>
      </c>
      <c r="DJ71" s="32">
        <f t="shared" si="851"/>
        <v>0</v>
      </c>
      <c r="DK71" s="97">
        <f t="shared" si="156"/>
        <v>0</v>
      </c>
      <c r="DL71" s="97">
        <f t="shared" si="156"/>
        <v>0</v>
      </c>
      <c r="DM71" s="103">
        <v>1</v>
      </c>
      <c r="DN71" s="32">
        <f t="shared" si="852"/>
        <v>140</v>
      </c>
      <c r="DO71" s="103">
        <v>0</v>
      </c>
      <c r="DP71" s="32">
        <f t="shared" si="853"/>
        <v>0</v>
      </c>
      <c r="DQ71" s="103">
        <v>0</v>
      </c>
      <c r="DR71" s="32">
        <f t="shared" si="854"/>
        <v>0</v>
      </c>
      <c r="DS71" s="97">
        <f t="shared" si="160"/>
        <v>1</v>
      </c>
      <c r="DT71" s="97">
        <f t="shared" si="160"/>
        <v>140</v>
      </c>
      <c r="DU71" s="102"/>
      <c r="DV71" s="32">
        <f t="shared" si="855"/>
        <v>0</v>
      </c>
      <c r="DW71" s="102"/>
      <c r="DX71" s="32">
        <f t="shared" si="856"/>
        <v>0</v>
      </c>
      <c r="DY71" s="102">
        <v>1</v>
      </c>
      <c r="DZ71" s="32">
        <f t="shared" si="857"/>
        <v>140</v>
      </c>
      <c r="EA71" s="97">
        <f t="shared" si="164"/>
        <v>1</v>
      </c>
      <c r="EB71" s="97">
        <f t="shared" si="164"/>
        <v>140</v>
      </c>
      <c r="EC71" s="101">
        <v>0</v>
      </c>
      <c r="ED71" s="32">
        <f t="shared" si="858"/>
        <v>0</v>
      </c>
      <c r="EE71" s="101"/>
      <c r="EF71" s="32">
        <f t="shared" si="859"/>
        <v>0</v>
      </c>
      <c r="EG71" s="101"/>
      <c r="EH71" s="32">
        <f t="shared" si="860"/>
        <v>0</v>
      </c>
      <c r="EI71" s="97">
        <f t="shared" si="168"/>
        <v>0</v>
      </c>
      <c r="EJ71" s="97">
        <f t="shared" si="168"/>
        <v>0</v>
      </c>
      <c r="EK71" s="102">
        <v>0</v>
      </c>
      <c r="EL71" s="32">
        <f t="shared" si="861"/>
        <v>0</v>
      </c>
      <c r="EM71" s="102">
        <v>0</v>
      </c>
      <c r="EN71" s="32">
        <f t="shared" si="862"/>
        <v>0</v>
      </c>
      <c r="EO71" s="102">
        <v>0</v>
      </c>
      <c r="EP71" s="32">
        <f t="shared" si="863"/>
        <v>0</v>
      </c>
      <c r="EQ71" s="97">
        <f t="shared" si="172"/>
        <v>0</v>
      </c>
      <c r="ER71" s="97">
        <f t="shared" si="172"/>
        <v>0</v>
      </c>
      <c r="ES71" s="102"/>
      <c r="ET71" s="32">
        <f t="shared" si="864"/>
        <v>0</v>
      </c>
      <c r="EU71" s="102"/>
      <c r="EV71" s="32">
        <f t="shared" si="865"/>
        <v>0</v>
      </c>
      <c r="EW71" s="102"/>
      <c r="EX71" s="32">
        <f t="shared" si="866"/>
        <v>0</v>
      </c>
      <c r="EY71" s="97">
        <f t="shared" si="176"/>
        <v>0</v>
      </c>
      <c r="EZ71" s="97">
        <f t="shared" si="176"/>
        <v>0</v>
      </c>
      <c r="FA71" s="103">
        <v>0</v>
      </c>
      <c r="FB71" s="32">
        <f t="shared" si="867"/>
        <v>0</v>
      </c>
      <c r="FC71" s="103"/>
      <c r="FD71" s="32">
        <f t="shared" si="868"/>
        <v>0</v>
      </c>
      <c r="FE71" s="148">
        <v>0</v>
      </c>
      <c r="FF71" s="32">
        <f t="shared" si="869"/>
        <v>0</v>
      </c>
      <c r="FG71" s="97">
        <f t="shared" si="180"/>
        <v>0</v>
      </c>
      <c r="FH71" s="97">
        <f t="shared" si="180"/>
        <v>0</v>
      </c>
      <c r="FI71" s="103">
        <v>0</v>
      </c>
      <c r="FJ71" s="32">
        <f t="shared" si="870"/>
        <v>0</v>
      </c>
      <c r="FK71" s="103">
        <v>0</v>
      </c>
      <c r="FL71" s="32">
        <f t="shared" si="871"/>
        <v>0</v>
      </c>
      <c r="FM71" s="103">
        <v>0</v>
      </c>
      <c r="FN71" s="32">
        <f t="shared" si="872"/>
        <v>0</v>
      </c>
      <c r="FO71" s="97">
        <f t="shared" si="184"/>
        <v>0</v>
      </c>
      <c r="FP71" s="97">
        <f t="shared" si="184"/>
        <v>0</v>
      </c>
      <c r="FQ71" s="172">
        <v>0</v>
      </c>
      <c r="FR71" s="32">
        <f t="shared" si="873"/>
        <v>0</v>
      </c>
      <c r="FS71" s="172">
        <v>0</v>
      </c>
      <c r="FT71" s="32">
        <f t="shared" si="874"/>
        <v>0</v>
      </c>
      <c r="FU71" s="172">
        <v>0</v>
      </c>
      <c r="FV71" s="32">
        <f t="shared" si="875"/>
        <v>0</v>
      </c>
      <c r="FW71" s="97">
        <f t="shared" si="188"/>
        <v>0</v>
      </c>
      <c r="FX71" s="97">
        <f t="shared" si="188"/>
        <v>0</v>
      </c>
      <c r="FY71" s="103">
        <v>0</v>
      </c>
      <c r="FZ71" s="32">
        <f t="shared" si="876"/>
        <v>0</v>
      </c>
      <c r="GA71" s="103"/>
      <c r="GB71" s="32">
        <f t="shared" si="877"/>
        <v>0</v>
      </c>
      <c r="GC71" s="103"/>
      <c r="GD71" s="32">
        <f t="shared" si="878"/>
        <v>0</v>
      </c>
      <c r="GE71" s="97">
        <f t="shared" si="192"/>
        <v>0</v>
      </c>
      <c r="GF71" s="97">
        <f t="shared" si="192"/>
        <v>0</v>
      </c>
      <c r="GG71" s="102">
        <v>1</v>
      </c>
      <c r="GH71" s="32">
        <f t="shared" si="879"/>
        <v>140</v>
      </c>
      <c r="GI71" s="102">
        <v>0</v>
      </c>
      <c r="GJ71" s="32">
        <f t="shared" si="880"/>
        <v>0</v>
      </c>
      <c r="GK71" s="102"/>
      <c r="GL71" s="32">
        <f t="shared" si="881"/>
        <v>0</v>
      </c>
      <c r="GM71" s="97">
        <f t="shared" si="196"/>
        <v>1</v>
      </c>
      <c r="GN71" s="97">
        <f t="shared" si="196"/>
        <v>140</v>
      </c>
      <c r="GO71" s="101">
        <v>0</v>
      </c>
      <c r="GP71" s="32">
        <f t="shared" si="882"/>
        <v>0</v>
      </c>
      <c r="GQ71" s="101">
        <v>0</v>
      </c>
      <c r="GR71" s="32">
        <f t="shared" si="883"/>
        <v>0</v>
      </c>
      <c r="GS71" s="101">
        <v>0</v>
      </c>
      <c r="GT71" s="32">
        <f t="shared" si="884"/>
        <v>0</v>
      </c>
      <c r="GU71" s="97">
        <f t="shared" si="200"/>
        <v>0</v>
      </c>
      <c r="GV71" s="97">
        <f t="shared" si="200"/>
        <v>0</v>
      </c>
      <c r="GW71" s="102"/>
      <c r="GX71" s="32">
        <f t="shared" si="885"/>
        <v>0</v>
      </c>
      <c r="GY71" s="102"/>
      <c r="GZ71" s="32">
        <f t="shared" si="886"/>
        <v>0</v>
      </c>
      <c r="HA71" s="102"/>
      <c r="HB71" s="32">
        <f t="shared" si="887"/>
        <v>0</v>
      </c>
      <c r="HC71" s="97">
        <f t="shared" si="204"/>
        <v>0</v>
      </c>
      <c r="HD71" s="97">
        <f t="shared" si="204"/>
        <v>0</v>
      </c>
      <c r="HE71" s="102">
        <v>1</v>
      </c>
      <c r="HF71" s="32">
        <f t="shared" si="888"/>
        <v>140</v>
      </c>
      <c r="HG71" s="102"/>
      <c r="HH71" s="32">
        <f t="shared" si="889"/>
        <v>0</v>
      </c>
      <c r="HI71" s="102"/>
      <c r="HJ71" s="32">
        <f t="shared" si="890"/>
        <v>0</v>
      </c>
      <c r="HK71" s="97">
        <f t="shared" si="208"/>
        <v>1</v>
      </c>
      <c r="HL71" s="97">
        <f t="shared" si="208"/>
        <v>140</v>
      </c>
      <c r="HM71" s="102">
        <v>0</v>
      </c>
      <c r="HN71" s="32">
        <f t="shared" si="891"/>
        <v>0</v>
      </c>
      <c r="HO71" s="102">
        <v>0</v>
      </c>
      <c r="HP71" s="32">
        <f t="shared" si="892"/>
        <v>0</v>
      </c>
      <c r="HQ71" s="102">
        <v>0</v>
      </c>
      <c r="HR71" s="32">
        <f t="shared" si="893"/>
        <v>0</v>
      </c>
      <c r="HS71" s="97">
        <f t="shared" si="212"/>
        <v>0</v>
      </c>
      <c r="HT71" s="97">
        <f t="shared" si="212"/>
        <v>0</v>
      </c>
      <c r="HU71" s="174">
        <v>1</v>
      </c>
      <c r="HV71" s="32">
        <f t="shared" si="894"/>
        <v>140</v>
      </c>
      <c r="HW71" s="174">
        <v>1</v>
      </c>
      <c r="HX71" s="32">
        <f t="shared" si="895"/>
        <v>140</v>
      </c>
      <c r="HY71" s="174"/>
      <c r="HZ71" s="32">
        <f t="shared" si="896"/>
        <v>0</v>
      </c>
      <c r="IA71" s="97">
        <f t="shared" si="216"/>
        <v>2</v>
      </c>
      <c r="IB71" s="97">
        <f t="shared" si="216"/>
        <v>280</v>
      </c>
      <c r="IC71" s="102">
        <v>1</v>
      </c>
      <c r="ID71" s="32">
        <f t="shared" si="897"/>
        <v>140</v>
      </c>
      <c r="IE71" s="102">
        <v>1</v>
      </c>
      <c r="IF71" s="32">
        <f t="shared" si="898"/>
        <v>140</v>
      </c>
      <c r="IG71" s="102">
        <v>0</v>
      </c>
      <c r="IH71" s="32">
        <f t="shared" si="899"/>
        <v>0</v>
      </c>
      <c r="II71" s="97">
        <f t="shared" si="220"/>
        <v>2</v>
      </c>
      <c r="IJ71" s="97">
        <f t="shared" si="220"/>
        <v>280</v>
      </c>
      <c r="IK71" s="100"/>
      <c r="IL71" s="32">
        <f t="shared" si="900"/>
        <v>0</v>
      </c>
      <c r="IM71" s="100"/>
      <c r="IN71" s="32">
        <f t="shared" si="901"/>
        <v>0</v>
      </c>
      <c r="IO71" s="100"/>
      <c r="IP71" s="32">
        <f t="shared" si="902"/>
        <v>0</v>
      </c>
      <c r="IQ71" s="97">
        <f t="shared" si="224"/>
        <v>0</v>
      </c>
      <c r="IR71" s="97">
        <f t="shared" si="224"/>
        <v>0</v>
      </c>
      <c r="IS71" s="100">
        <f t="shared" si="710"/>
        <v>8</v>
      </c>
      <c r="IT71" s="100">
        <f t="shared" si="710"/>
        <v>1120</v>
      </c>
      <c r="IU71" s="100">
        <f t="shared" si="710"/>
        <v>2</v>
      </c>
      <c r="IV71" s="100">
        <f t="shared" si="710"/>
        <v>280</v>
      </c>
      <c r="IW71" s="100">
        <f t="shared" si="710"/>
        <v>1</v>
      </c>
      <c r="IX71" s="100">
        <f t="shared" si="710"/>
        <v>140</v>
      </c>
      <c r="IY71" s="100">
        <f t="shared" si="710"/>
        <v>11</v>
      </c>
      <c r="IZ71" s="100">
        <f t="shared" si="614"/>
        <v>1540</v>
      </c>
    </row>
    <row r="72" spans="1:260" ht="28.8" customHeight="1" x14ac:dyDescent="0.3">
      <c r="A72" s="16">
        <v>6</v>
      </c>
      <c r="B72" s="11" t="s">
        <v>106</v>
      </c>
      <c r="C72" s="16" t="s">
        <v>12</v>
      </c>
      <c r="D72" s="15">
        <v>5.25</v>
      </c>
      <c r="E72" s="144"/>
      <c r="F72" s="32">
        <f t="shared" si="102"/>
        <v>0</v>
      </c>
      <c r="G72" s="144"/>
      <c r="H72" s="32">
        <f t="shared" si="102"/>
        <v>0</v>
      </c>
      <c r="I72" s="144"/>
      <c r="J72" s="32">
        <f t="shared" si="812"/>
        <v>0</v>
      </c>
      <c r="K72" s="97">
        <f t="shared" si="104"/>
        <v>0</v>
      </c>
      <c r="L72" s="97">
        <f t="shared" si="104"/>
        <v>0</v>
      </c>
      <c r="M72" s="149"/>
      <c r="N72" s="32">
        <f t="shared" si="813"/>
        <v>0</v>
      </c>
      <c r="O72" s="149"/>
      <c r="P72" s="32">
        <f t="shared" si="814"/>
        <v>0</v>
      </c>
      <c r="Q72" s="149"/>
      <c r="R72" s="32">
        <f t="shared" si="815"/>
        <v>0</v>
      </c>
      <c r="S72" s="97">
        <f t="shared" si="108"/>
        <v>0</v>
      </c>
      <c r="T72" s="97">
        <f t="shared" si="108"/>
        <v>0</v>
      </c>
      <c r="U72" s="144">
        <v>0</v>
      </c>
      <c r="V72" s="32">
        <f t="shared" si="816"/>
        <v>0</v>
      </c>
      <c r="W72" s="144">
        <v>0</v>
      </c>
      <c r="X72" s="32">
        <f t="shared" si="817"/>
        <v>0</v>
      </c>
      <c r="Y72" s="144">
        <v>0</v>
      </c>
      <c r="Z72" s="32">
        <f t="shared" si="818"/>
        <v>0</v>
      </c>
      <c r="AA72" s="97">
        <f t="shared" si="112"/>
        <v>0</v>
      </c>
      <c r="AB72" s="97">
        <f t="shared" si="112"/>
        <v>0</v>
      </c>
      <c r="AC72" s="143">
        <v>0</v>
      </c>
      <c r="AD72" s="32">
        <f t="shared" si="819"/>
        <v>0</v>
      </c>
      <c r="AE72" s="143">
        <v>0</v>
      </c>
      <c r="AF72" s="32">
        <f t="shared" si="820"/>
        <v>0</v>
      </c>
      <c r="AG72" s="143">
        <v>0</v>
      </c>
      <c r="AH72" s="32">
        <f t="shared" si="821"/>
        <v>0</v>
      </c>
      <c r="AI72" s="97">
        <f t="shared" si="116"/>
        <v>0</v>
      </c>
      <c r="AJ72" s="97">
        <f t="shared" si="116"/>
        <v>0</v>
      </c>
      <c r="AK72" s="144">
        <v>0</v>
      </c>
      <c r="AL72" s="32">
        <f t="shared" si="822"/>
        <v>0</v>
      </c>
      <c r="AM72" s="144">
        <v>0</v>
      </c>
      <c r="AN72" s="32">
        <f t="shared" si="823"/>
        <v>0</v>
      </c>
      <c r="AO72" s="144">
        <v>0</v>
      </c>
      <c r="AP72" s="32">
        <f t="shared" si="824"/>
        <v>0</v>
      </c>
      <c r="AQ72" s="97">
        <f t="shared" si="120"/>
        <v>0</v>
      </c>
      <c r="AR72" s="97">
        <f t="shared" si="120"/>
        <v>0</v>
      </c>
      <c r="AS72" s="144"/>
      <c r="AT72" s="32">
        <f t="shared" si="825"/>
        <v>0</v>
      </c>
      <c r="AU72" s="144"/>
      <c r="AV72" s="32">
        <f t="shared" si="826"/>
        <v>0</v>
      </c>
      <c r="AW72" s="144"/>
      <c r="AX72" s="32">
        <f t="shared" si="827"/>
        <v>0</v>
      </c>
      <c r="AY72" s="97">
        <f t="shared" si="124"/>
        <v>0</v>
      </c>
      <c r="AZ72" s="97">
        <f t="shared" si="124"/>
        <v>0</v>
      </c>
      <c r="BA72" s="144"/>
      <c r="BB72" s="32">
        <f t="shared" si="828"/>
        <v>0</v>
      </c>
      <c r="BC72" s="144"/>
      <c r="BD72" s="32">
        <f t="shared" si="829"/>
        <v>0</v>
      </c>
      <c r="BE72" s="144"/>
      <c r="BF72" s="32">
        <f t="shared" si="830"/>
        <v>0</v>
      </c>
      <c r="BG72" s="97">
        <f t="shared" si="128"/>
        <v>0</v>
      </c>
      <c r="BH72" s="97">
        <f t="shared" si="128"/>
        <v>0</v>
      </c>
      <c r="BI72" s="144">
        <v>0</v>
      </c>
      <c r="BJ72" s="32">
        <f t="shared" si="831"/>
        <v>0</v>
      </c>
      <c r="BK72" s="144">
        <v>0</v>
      </c>
      <c r="BL72" s="32">
        <f t="shared" si="832"/>
        <v>0</v>
      </c>
      <c r="BM72" s="144">
        <v>0</v>
      </c>
      <c r="BN72" s="32">
        <f t="shared" si="833"/>
        <v>0</v>
      </c>
      <c r="BO72" s="97">
        <f t="shared" si="132"/>
        <v>0</v>
      </c>
      <c r="BP72" s="97">
        <f t="shared" si="132"/>
        <v>0</v>
      </c>
      <c r="BQ72" s="143"/>
      <c r="BR72" s="32">
        <f t="shared" si="834"/>
        <v>0</v>
      </c>
      <c r="BS72" s="143"/>
      <c r="BT72" s="32">
        <f t="shared" si="835"/>
        <v>0</v>
      </c>
      <c r="BU72" s="143"/>
      <c r="BV72" s="32">
        <f t="shared" si="836"/>
        <v>0</v>
      </c>
      <c r="BW72" s="97">
        <f t="shared" si="136"/>
        <v>0</v>
      </c>
      <c r="BX72" s="97">
        <f t="shared" si="136"/>
        <v>0</v>
      </c>
      <c r="BY72" s="144"/>
      <c r="BZ72" s="32">
        <f t="shared" si="837"/>
        <v>0</v>
      </c>
      <c r="CA72" s="144"/>
      <c r="CB72" s="32">
        <f t="shared" si="838"/>
        <v>0</v>
      </c>
      <c r="CC72" s="144"/>
      <c r="CD72" s="32">
        <f t="shared" si="839"/>
        <v>0</v>
      </c>
      <c r="CE72" s="97">
        <f t="shared" si="140"/>
        <v>0</v>
      </c>
      <c r="CF72" s="97">
        <f t="shared" si="140"/>
        <v>0</v>
      </c>
      <c r="CG72" s="144">
        <v>1</v>
      </c>
      <c r="CH72" s="32">
        <f t="shared" si="840"/>
        <v>5.25</v>
      </c>
      <c r="CI72" s="144">
        <v>1</v>
      </c>
      <c r="CJ72" s="32">
        <f t="shared" si="841"/>
        <v>5.25</v>
      </c>
      <c r="CK72" s="144">
        <v>0</v>
      </c>
      <c r="CL72" s="32">
        <f t="shared" si="842"/>
        <v>0</v>
      </c>
      <c r="CM72" s="97">
        <f t="shared" si="144"/>
        <v>2</v>
      </c>
      <c r="CN72" s="97">
        <f t="shared" si="144"/>
        <v>10.5</v>
      </c>
      <c r="CO72" s="144">
        <v>2</v>
      </c>
      <c r="CP72" s="32">
        <f t="shared" si="843"/>
        <v>10.5</v>
      </c>
      <c r="CQ72" s="144"/>
      <c r="CR72" s="32">
        <f t="shared" si="844"/>
        <v>0</v>
      </c>
      <c r="CS72" s="144"/>
      <c r="CT72" s="32">
        <f t="shared" si="845"/>
        <v>0</v>
      </c>
      <c r="CU72" s="97">
        <f t="shared" si="148"/>
        <v>2</v>
      </c>
      <c r="CV72" s="97">
        <f t="shared" si="148"/>
        <v>10.5</v>
      </c>
      <c r="CW72" s="144">
        <v>2</v>
      </c>
      <c r="CX72" s="32">
        <f t="shared" si="846"/>
        <v>10.5</v>
      </c>
      <c r="CY72" s="144"/>
      <c r="CZ72" s="32">
        <f t="shared" si="847"/>
        <v>0</v>
      </c>
      <c r="DA72" s="144"/>
      <c r="DB72" s="32">
        <f t="shared" si="848"/>
        <v>0</v>
      </c>
      <c r="DC72" s="97">
        <f t="shared" si="152"/>
        <v>2</v>
      </c>
      <c r="DD72" s="97">
        <f t="shared" si="152"/>
        <v>10.5</v>
      </c>
      <c r="DE72" s="145">
        <v>0</v>
      </c>
      <c r="DF72" s="32">
        <f t="shared" si="849"/>
        <v>0</v>
      </c>
      <c r="DG72" s="145">
        <v>1</v>
      </c>
      <c r="DH72" s="32">
        <f t="shared" si="850"/>
        <v>5.25</v>
      </c>
      <c r="DI72" s="145">
        <v>1</v>
      </c>
      <c r="DJ72" s="32">
        <f t="shared" si="851"/>
        <v>5.25</v>
      </c>
      <c r="DK72" s="97">
        <f t="shared" si="156"/>
        <v>2</v>
      </c>
      <c r="DL72" s="97">
        <f t="shared" si="156"/>
        <v>10.5</v>
      </c>
      <c r="DM72" s="145">
        <v>0</v>
      </c>
      <c r="DN72" s="32">
        <f t="shared" si="852"/>
        <v>0</v>
      </c>
      <c r="DO72" s="145">
        <v>1</v>
      </c>
      <c r="DP72" s="32">
        <f t="shared" si="853"/>
        <v>5.25</v>
      </c>
      <c r="DQ72" s="145">
        <v>0</v>
      </c>
      <c r="DR72" s="32">
        <f t="shared" si="854"/>
        <v>0</v>
      </c>
      <c r="DS72" s="97">
        <f t="shared" si="160"/>
        <v>1</v>
      </c>
      <c r="DT72" s="97">
        <f t="shared" si="160"/>
        <v>5.25</v>
      </c>
      <c r="DU72" s="144"/>
      <c r="DV72" s="32">
        <f t="shared" si="855"/>
        <v>0</v>
      </c>
      <c r="DW72" s="144"/>
      <c r="DX72" s="32">
        <f t="shared" si="856"/>
        <v>0</v>
      </c>
      <c r="DY72" s="144"/>
      <c r="DZ72" s="32">
        <f t="shared" si="857"/>
        <v>0</v>
      </c>
      <c r="EA72" s="97">
        <f t="shared" si="164"/>
        <v>0</v>
      </c>
      <c r="EB72" s="97">
        <f t="shared" si="164"/>
        <v>0</v>
      </c>
      <c r="EC72" s="143"/>
      <c r="ED72" s="32">
        <f t="shared" si="858"/>
        <v>0</v>
      </c>
      <c r="EE72" s="143"/>
      <c r="EF72" s="32">
        <f t="shared" si="859"/>
        <v>0</v>
      </c>
      <c r="EG72" s="143"/>
      <c r="EH72" s="32">
        <f t="shared" si="860"/>
        <v>0</v>
      </c>
      <c r="EI72" s="97">
        <f t="shared" si="168"/>
        <v>0</v>
      </c>
      <c r="EJ72" s="97">
        <f t="shared" si="168"/>
        <v>0</v>
      </c>
      <c r="EK72" s="144">
        <v>2</v>
      </c>
      <c r="EL72" s="32">
        <f t="shared" si="861"/>
        <v>10.5</v>
      </c>
      <c r="EM72" s="144">
        <v>0</v>
      </c>
      <c r="EN72" s="32">
        <f t="shared" si="862"/>
        <v>0</v>
      </c>
      <c r="EO72" s="144">
        <v>0</v>
      </c>
      <c r="EP72" s="32">
        <f t="shared" si="863"/>
        <v>0</v>
      </c>
      <c r="EQ72" s="97">
        <f t="shared" si="172"/>
        <v>2</v>
      </c>
      <c r="ER72" s="97">
        <f t="shared" si="172"/>
        <v>10.5</v>
      </c>
      <c r="ES72" s="144">
        <v>0</v>
      </c>
      <c r="ET72" s="32">
        <f t="shared" si="864"/>
        <v>0</v>
      </c>
      <c r="EU72" s="144">
        <v>0</v>
      </c>
      <c r="EV72" s="32">
        <f t="shared" si="865"/>
        <v>0</v>
      </c>
      <c r="EW72" s="144">
        <v>0</v>
      </c>
      <c r="EX72" s="32">
        <f t="shared" si="866"/>
        <v>0</v>
      </c>
      <c r="EY72" s="97">
        <f t="shared" si="176"/>
        <v>0</v>
      </c>
      <c r="EZ72" s="97">
        <f t="shared" si="176"/>
        <v>0</v>
      </c>
      <c r="FA72" s="150">
        <v>0</v>
      </c>
      <c r="FB72" s="32">
        <f t="shared" si="867"/>
        <v>0</v>
      </c>
      <c r="FC72" s="145"/>
      <c r="FD72" s="32">
        <f t="shared" si="868"/>
        <v>0</v>
      </c>
      <c r="FE72" s="151">
        <v>1</v>
      </c>
      <c r="FF72" s="32">
        <f t="shared" si="869"/>
        <v>5.25</v>
      </c>
      <c r="FG72" s="97">
        <f t="shared" si="180"/>
        <v>1</v>
      </c>
      <c r="FH72" s="97">
        <f t="shared" si="180"/>
        <v>5.25</v>
      </c>
      <c r="FI72" s="145">
        <v>1</v>
      </c>
      <c r="FJ72" s="32">
        <f t="shared" si="870"/>
        <v>5.25</v>
      </c>
      <c r="FK72" s="145">
        <v>0</v>
      </c>
      <c r="FL72" s="32">
        <f t="shared" si="871"/>
        <v>0</v>
      </c>
      <c r="FM72" s="145">
        <v>0</v>
      </c>
      <c r="FN72" s="32">
        <f t="shared" si="872"/>
        <v>0</v>
      </c>
      <c r="FO72" s="97">
        <f t="shared" si="184"/>
        <v>1</v>
      </c>
      <c r="FP72" s="97">
        <f t="shared" si="184"/>
        <v>5.25</v>
      </c>
      <c r="FQ72" s="180">
        <v>0</v>
      </c>
      <c r="FR72" s="32">
        <f t="shared" si="873"/>
        <v>0</v>
      </c>
      <c r="FS72" s="180">
        <v>0</v>
      </c>
      <c r="FT72" s="32">
        <f t="shared" si="874"/>
        <v>0</v>
      </c>
      <c r="FU72" s="180">
        <v>0</v>
      </c>
      <c r="FV72" s="32">
        <f t="shared" si="875"/>
        <v>0</v>
      </c>
      <c r="FW72" s="97">
        <f t="shared" si="188"/>
        <v>0</v>
      </c>
      <c r="FX72" s="97">
        <f t="shared" si="188"/>
        <v>0</v>
      </c>
      <c r="FY72" s="145">
        <v>0</v>
      </c>
      <c r="FZ72" s="32">
        <f t="shared" si="876"/>
        <v>0</v>
      </c>
      <c r="GA72" s="145"/>
      <c r="GB72" s="32">
        <f t="shared" si="877"/>
        <v>0</v>
      </c>
      <c r="GC72" s="145"/>
      <c r="GD72" s="32">
        <f t="shared" si="878"/>
        <v>0</v>
      </c>
      <c r="GE72" s="97">
        <f t="shared" si="192"/>
        <v>0</v>
      </c>
      <c r="GF72" s="97">
        <f t="shared" si="192"/>
        <v>0</v>
      </c>
      <c r="GG72" s="144"/>
      <c r="GH72" s="32">
        <f t="shared" si="879"/>
        <v>0</v>
      </c>
      <c r="GI72" s="144"/>
      <c r="GJ72" s="32">
        <f t="shared" si="880"/>
        <v>0</v>
      </c>
      <c r="GK72" s="144"/>
      <c r="GL72" s="32">
        <f t="shared" si="881"/>
        <v>0</v>
      </c>
      <c r="GM72" s="97">
        <f t="shared" si="196"/>
        <v>0</v>
      </c>
      <c r="GN72" s="97">
        <f t="shared" si="196"/>
        <v>0</v>
      </c>
      <c r="GO72" s="143">
        <v>0</v>
      </c>
      <c r="GP72" s="32">
        <f t="shared" si="882"/>
        <v>0</v>
      </c>
      <c r="GQ72" s="143">
        <v>0</v>
      </c>
      <c r="GR72" s="32">
        <f t="shared" si="883"/>
        <v>0</v>
      </c>
      <c r="GS72" s="143">
        <v>0</v>
      </c>
      <c r="GT72" s="32">
        <f t="shared" si="884"/>
        <v>0</v>
      </c>
      <c r="GU72" s="97">
        <f t="shared" si="200"/>
        <v>0</v>
      </c>
      <c r="GV72" s="97">
        <f t="shared" si="200"/>
        <v>0</v>
      </c>
      <c r="GW72" s="144"/>
      <c r="GX72" s="32">
        <f t="shared" si="885"/>
        <v>0</v>
      </c>
      <c r="GY72" s="144"/>
      <c r="GZ72" s="32">
        <f t="shared" si="886"/>
        <v>0</v>
      </c>
      <c r="HA72" s="144"/>
      <c r="HB72" s="32">
        <f t="shared" si="887"/>
        <v>0</v>
      </c>
      <c r="HC72" s="97">
        <f t="shared" si="204"/>
        <v>0</v>
      </c>
      <c r="HD72" s="97">
        <f t="shared" si="204"/>
        <v>0</v>
      </c>
      <c r="HE72" s="144"/>
      <c r="HF72" s="32">
        <f t="shared" si="888"/>
        <v>0</v>
      </c>
      <c r="HG72" s="144"/>
      <c r="HH72" s="32">
        <f t="shared" si="889"/>
        <v>0</v>
      </c>
      <c r="HI72" s="144"/>
      <c r="HJ72" s="32">
        <f t="shared" si="890"/>
        <v>0</v>
      </c>
      <c r="HK72" s="97">
        <f t="shared" si="208"/>
        <v>0</v>
      </c>
      <c r="HL72" s="97">
        <f t="shared" si="208"/>
        <v>0</v>
      </c>
      <c r="HM72" s="144">
        <v>1</v>
      </c>
      <c r="HN72" s="32">
        <f t="shared" si="891"/>
        <v>5.25</v>
      </c>
      <c r="HO72" s="144">
        <v>0</v>
      </c>
      <c r="HP72" s="32">
        <f t="shared" si="892"/>
        <v>0</v>
      </c>
      <c r="HQ72" s="144">
        <v>0</v>
      </c>
      <c r="HR72" s="32">
        <f t="shared" si="893"/>
        <v>0</v>
      </c>
      <c r="HS72" s="97">
        <f t="shared" si="212"/>
        <v>1</v>
      </c>
      <c r="HT72" s="97">
        <f t="shared" si="212"/>
        <v>5.25</v>
      </c>
      <c r="HU72" s="181">
        <v>0</v>
      </c>
      <c r="HV72" s="32">
        <f t="shared" si="894"/>
        <v>0</v>
      </c>
      <c r="HW72" s="181">
        <v>1</v>
      </c>
      <c r="HX72" s="32">
        <f t="shared" si="895"/>
        <v>5.25</v>
      </c>
      <c r="HY72" s="181">
        <v>1</v>
      </c>
      <c r="HZ72" s="32">
        <f t="shared" si="896"/>
        <v>5.25</v>
      </c>
      <c r="IA72" s="97">
        <f t="shared" si="216"/>
        <v>2</v>
      </c>
      <c r="IB72" s="97">
        <f t="shared" si="216"/>
        <v>10.5</v>
      </c>
      <c r="IC72" s="144">
        <v>0</v>
      </c>
      <c r="ID72" s="32">
        <f t="shared" si="897"/>
        <v>0</v>
      </c>
      <c r="IE72" s="144">
        <v>0</v>
      </c>
      <c r="IF72" s="32">
        <f t="shared" si="898"/>
        <v>0</v>
      </c>
      <c r="IG72" s="144">
        <v>0</v>
      </c>
      <c r="IH72" s="32">
        <f t="shared" si="899"/>
        <v>0</v>
      </c>
      <c r="II72" s="97">
        <f t="shared" si="220"/>
        <v>0</v>
      </c>
      <c r="IJ72" s="97">
        <f t="shared" si="220"/>
        <v>0</v>
      </c>
      <c r="IK72" s="146"/>
      <c r="IL72" s="32">
        <f t="shared" si="900"/>
        <v>0</v>
      </c>
      <c r="IM72" s="146"/>
      <c r="IN72" s="32">
        <f t="shared" si="901"/>
        <v>0</v>
      </c>
      <c r="IO72" s="146"/>
      <c r="IP72" s="32">
        <f t="shared" si="902"/>
        <v>0</v>
      </c>
      <c r="IQ72" s="97">
        <f t="shared" si="224"/>
        <v>0</v>
      </c>
      <c r="IR72" s="97">
        <f t="shared" si="224"/>
        <v>0</v>
      </c>
      <c r="IS72" s="100">
        <f t="shared" si="710"/>
        <v>9</v>
      </c>
      <c r="IT72" s="100">
        <f t="shared" si="710"/>
        <v>47.25</v>
      </c>
      <c r="IU72" s="100">
        <f t="shared" si="710"/>
        <v>4</v>
      </c>
      <c r="IV72" s="100">
        <f t="shared" si="710"/>
        <v>21</v>
      </c>
      <c r="IW72" s="100">
        <f t="shared" si="710"/>
        <v>3</v>
      </c>
      <c r="IX72" s="100">
        <f t="shared" si="710"/>
        <v>15.75</v>
      </c>
      <c r="IY72" s="100">
        <f t="shared" si="710"/>
        <v>16</v>
      </c>
      <c r="IZ72" s="100">
        <f t="shared" si="614"/>
        <v>84</v>
      </c>
    </row>
    <row r="73" spans="1:260" s="184" customFormat="1" ht="19.2" customHeight="1" x14ac:dyDescent="0.3">
      <c r="A73" s="132"/>
      <c r="B73" s="133" t="s">
        <v>100</v>
      </c>
      <c r="C73" s="195"/>
      <c r="D73" s="195"/>
      <c r="E73" s="194">
        <f>SUM(E67:E72)</f>
        <v>1</v>
      </c>
      <c r="F73" s="194">
        <f t="shared" ref="F73:BQ73" si="903">SUM(F67:F72)</f>
        <v>35</v>
      </c>
      <c r="G73" s="194">
        <f t="shared" si="903"/>
        <v>1</v>
      </c>
      <c r="H73" s="194">
        <f t="shared" si="903"/>
        <v>2</v>
      </c>
      <c r="I73" s="194">
        <f t="shared" si="903"/>
        <v>1</v>
      </c>
      <c r="J73" s="194">
        <f t="shared" si="903"/>
        <v>2</v>
      </c>
      <c r="K73" s="194">
        <f t="shared" si="903"/>
        <v>3</v>
      </c>
      <c r="L73" s="194">
        <f t="shared" si="903"/>
        <v>39</v>
      </c>
      <c r="M73" s="194">
        <f t="shared" si="903"/>
        <v>0</v>
      </c>
      <c r="N73" s="194">
        <f t="shared" si="903"/>
        <v>0</v>
      </c>
      <c r="O73" s="194">
        <f t="shared" si="903"/>
        <v>1</v>
      </c>
      <c r="P73" s="194">
        <f t="shared" si="903"/>
        <v>2</v>
      </c>
      <c r="Q73" s="194">
        <f t="shared" si="903"/>
        <v>0</v>
      </c>
      <c r="R73" s="194">
        <f t="shared" si="903"/>
        <v>0</v>
      </c>
      <c r="S73" s="194">
        <f t="shared" si="903"/>
        <v>1</v>
      </c>
      <c r="T73" s="194">
        <f t="shared" si="903"/>
        <v>2</v>
      </c>
      <c r="U73" s="194">
        <f t="shared" si="903"/>
        <v>1</v>
      </c>
      <c r="V73" s="194">
        <f t="shared" si="903"/>
        <v>9.1</v>
      </c>
      <c r="W73" s="194">
        <f t="shared" si="903"/>
        <v>1</v>
      </c>
      <c r="X73" s="194">
        <f t="shared" si="903"/>
        <v>2</v>
      </c>
      <c r="Y73" s="194">
        <f t="shared" si="903"/>
        <v>1</v>
      </c>
      <c r="Z73" s="194">
        <f t="shared" si="903"/>
        <v>2</v>
      </c>
      <c r="AA73" s="194">
        <f t="shared" si="903"/>
        <v>3</v>
      </c>
      <c r="AB73" s="194">
        <f t="shared" si="903"/>
        <v>13.1</v>
      </c>
      <c r="AC73" s="194">
        <f t="shared" si="903"/>
        <v>1</v>
      </c>
      <c r="AD73" s="194">
        <f t="shared" si="903"/>
        <v>9.1</v>
      </c>
      <c r="AE73" s="194">
        <f t="shared" si="903"/>
        <v>0</v>
      </c>
      <c r="AF73" s="194">
        <f t="shared" si="903"/>
        <v>0</v>
      </c>
      <c r="AG73" s="194">
        <f t="shared" si="903"/>
        <v>0</v>
      </c>
      <c r="AH73" s="194">
        <f t="shared" si="903"/>
        <v>0</v>
      </c>
      <c r="AI73" s="194">
        <f t="shared" si="903"/>
        <v>1</v>
      </c>
      <c r="AJ73" s="194">
        <f t="shared" si="903"/>
        <v>9.1</v>
      </c>
      <c r="AK73" s="194">
        <f t="shared" si="903"/>
        <v>1</v>
      </c>
      <c r="AL73" s="194">
        <f t="shared" si="903"/>
        <v>9.1</v>
      </c>
      <c r="AM73" s="194">
        <f t="shared" si="903"/>
        <v>2</v>
      </c>
      <c r="AN73" s="194">
        <f t="shared" si="903"/>
        <v>11.1</v>
      </c>
      <c r="AO73" s="194">
        <f t="shared" si="903"/>
        <v>1</v>
      </c>
      <c r="AP73" s="194">
        <f t="shared" si="903"/>
        <v>2</v>
      </c>
      <c r="AQ73" s="194">
        <f t="shared" si="903"/>
        <v>4</v>
      </c>
      <c r="AR73" s="194">
        <f t="shared" si="903"/>
        <v>22.2</v>
      </c>
      <c r="AS73" s="194">
        <f t="shared" si="903"/>
        <v>0</v>
      </c>
      <c r="AT73" s="194">
        <f t="shared" si="903"/>
        <v>0</v>
      </c>
      <c r="AU73" s="194">
        <f t="shared" si="903"/>
        <v>0</v>
      </c>
      <c r="AV73" s="194">
        <f t="shared" si="903"/>
        <v>0</v>
      </c>
      <c r="AW73" s="194">
        <f t="shared" si="903"/>
        <v>0</v>
      </c>
      <c r="AX73" s="194">
        <f t="shared" si="903"/>
        <v>0</v>
      </c>
      <c r="AY73" s="194">
        <f t="shared" si="903"/>
        <v>0</v>
      </c>
      <c r="AZ73" s="194">
        <f t="shared" si="903"/>
        <v>0</v>
      </c>
      <c r="BA73" s="194">
        <f t="shared" si="903"/>
        <v>0</v>
      </c>
      <c r="BB73" s="194">
        <f t="shared" si="903"/>
        <v>0</v>
      </c>
      <c r="BC73" s="194">
        <f t="shared" si="903"/>
        <v>0</v>
      </c>
      <c r="BD73" s="194">
        <f t="shared" si="903"/>
        <v>0</v>
      </c>
      <c r="BE73" s="194">
        <f t="shared" si="903"/>
        <v>0</v>
      </c>
      <c r="BF73" s="194">
        <f t="shared" si="903"/>
        <v>0</v>
      </c>
      <c r="BG73" s="194">
        <f t="shared" si="903"/>
        <v>0</v>
      </c>
      <c r="BH73" s="194">
        <f t="shared" si="903"/>
        <v>0</v>
      </c>
      <c r="BI73" s="194">
        <f t="shared" si="903"/>
        <v>1</v>
      </c>
      <c r="BJ73" s="194">
        <f t="shared" si="903"/>
        <v>140</v>
      </c>
      <c r="BK73" s="194">
        <f t="shared" si="903"/>
        <v>0</v>
      </c>
      <c r="BL73" s="194">
        <f t="shared" si="903"/>
        <v>0</v>
      </c>
      <c r="BM73" s="194">
        <f t="shared" si="903"/>
        <v>0</v>
      </c>
      <c r="BN73" s="194">
        <f t="shared" si="903"/>
        <v>0</v>
      </c>
      <c r="BO73" s="194">
        <f t="shared" si="903"/>
        <v>1</v>
      </c>
      <c r="BP73" s="194">
        <f t="shared" si="903"/>
        <v>140</v>
      </c>
      <c r="BQ73" s="194">
        <f t="shared" si="903"/>
        <v>0</v>
      </c>
      <c r="BR73" s="194">
        <f t="shared" ref="BR73:EC73" si="904">SUM(BR67:BR72)</f>
        <v>0</v>
      </c>
      <c r="BS73" s="194">
        <f t="shared" si="904"/>
        <v>1</v>
      </c>
      <c r="BT73" s="194">
        <f t="shared" si="904"/>
        <v>2</v>
      </c>
      <c r="BU73" s="194">
        <f t="shared" si="904"/>
        <v>0</v>
      </c>
      <c r="BV73" s="194">
        <f t="shared" si="904"/>
        <v>0</v>
      </c>
      <c r="BW73" s="194">
        <f t="shared" si="904"/>
        <v>1</v>
      </c>
      <c r="BX73" s="194">
        <f t="shared" si="904"/>
        <v>2</v>
      </c>
      <c r="BY73" s="194">
        <f t="shared" si="904"/>
        <v>0</v>
      </c>
      <c r="BZ73" s="194">
        <f t="shared" si="904"/>
        <v>0</v>
      </c>
      <c r="CA73" s="194">
        <f t="shared" si="904"/>
        <v>0</v>
      </c>
      <c r="CB73" s="194">
        <f t="shared" si="904"/>
        <v>0</v>
      </c>
      <c r="CC73" s="194">
        <f t="shared" si="904"/>
        <v>0</v>
      </c>
      <c r="CD73" s="194">
        <f t="shared" si="904"/>
        <v>0</v>
      </c>
      <c r="CE73" s="194">
        <f t="shared" si="904"/>
        <v>0</v>
      </c>
      <c r="CF73" s="194">
        <f t="shared" si="904"/>
        <v>0</v>
      </c>
      <c r="CG73" s="194">
        <f t="shared" si="904"/>
        <v>2</v>
      </c>
      <c r="CH73" s="194">
        <f t="shared" si="904"/>
        <v>145.25</v>
      </c>
      <c r="CI73" s="194">
        <f t="shared" si="904"/>
        <v>2</v>
      </c>
      <c r="CJ73" s="194">
        <f t="shared" si="904"/>
        <v>14.35</v>
      </c>
      <c r="CK73" s="194">
        <f t="shared" si="904"/>
        <v>0</v>
      </c>
      <c r="CL73" s="194">
        <f t="shared" si="904"/>
        <v>0</v>
      </c>
      <c r="CM73" s="194">
        <f t="shared" si="904"/>
        <v>4</v>
      </c>
      <c r="CN73" s="194">
        <f t="shared" si="904"/>
        <v>159.6</v>
      </c>
      <c r="CO73" s="194">
        <f t="shared" si="904"/>
        <v>2</v>
      </c>
      <c r="CP73" s="194">
        <f t="shared" si="904"/>
        <v>10.5</v>
      </c>
      <c r="CQ73" s="194">
        <f t="shared" si="904"/>
        <v>1</v>
      </c>
      <c r="CR73" s="194">
        <f t="shared" si="904"/>
        <v>2</v>
      </c>
      <c r="CS73" s="194">
        <f t="shared" si="904"/>
        <v>1</v>
      </c>
      <c r="CT73" s="194">
        <f t="shared" si="904"/>
        <v>2</v>
      </c>
      <c r="CU73" s="194">
        <f t="shared" si="904"/>
        <v>4</v>
      </c>
      <c r="CV73" s="194">
        <f t="shared" si="904"/>
        <v>14.5</v>
      </c>
      <c r="CW73" s="194">
        <f t="shared" si="904"/>
        <v>3</v>
      </c>
      <c r="CX73" s="194">
        <f t="shared" si="904"/>
        <v>150.5</v>
      </c>
      <c r="CY73" s="194">
        <f t="shared" si="904"/>
        <v>1</v>
      </c>
      <c r="CZ73" s="194">
        <f t="shared" si="904"/>
        <v>2</v>
      </c>
      <c r="DA73" s="194">
        <f t="shared" si="904"/>
        <v>1</v>
      </c>
      <c r="DB73" s="194">
        <f t="shared" si="904"/>
        <v>2</v>
      </c>
      <c r="DC73" s="194">
        <f t="shared" si="904"/>
        <v>5</v>
      </c>
      <c r="DD73" s="194">
        <f t="shared" si="904"/>
        <v>154.5</v>
      </c>
      <c r="DE73" s="194">
        <f t="shared" si="904"/>
        <v>0</v>
      </c>
      <c r="DF73" s="194">
        <f t="shared" si="904"/>
        <v>0</v>
      </c>
      <c r="DG73" s="194">
        <f t="shared" si="904"/>
        <v>2</v>
      </c>
      <c r="DH73" s="194">
        <f t="shared" si="904"/>
        <v>7.25</v>
      </c>
      <c r="DI73" s="194">
        <f t="shared" si="904"/>
        <v>1</v>
      </c>
      <c r="DJ73" s="194">
        <f t="shared" si="904"/>
        <v>5.25</v>
      </c>
      <c r="DK73" s="194">
        <f t="shared" si="904"/>
        <v>3</v>
      </c>
      <c r="DL73" s="194">
        <f t="shared" si="904"/>
        <v>12.5</v>
      </c>
      <c r="DM73" s="194">
        <f t="shared" si="904"/>
        <v>1</v>
      </c>
      <c r="DN73" s="194">
        <f t="shared" si="904"/>
        <v>140</v>
      </c>
      <c r="DO73" s="194">
        <f t="shared" si="904"/>
        <v>2</v>
      </c>
      <c r="DP73" s="194">
        <f t="shared" si="904"/>
        <v>7.25</v>
      </c>
      <c r="DQ73" s="194">
        <f t="shared" si="904"/>
        <v>1</v>
      </c>
      <c r="DR73" s="194">
        <f t="shared" si="904"/>
        <v>2</v>
      </c>
      <c r="DS73" s="194">
        <f t="shared" si="904"/>
        <v>4</v>
      </c>
      <c r="DT73" s="194">
        <f t="shared" si="904"/>
        <v>149.25</v>
      </c>
      <c r="DU73" s="194">
        <f t="shared" si="904"/>
        <v>2</v>
      </c>
      <c r="DV73" s="194">
        <f t="shared" si="904"/>
        <v>70</v>
      </c>
      <c r="DW73" s="194">
        <f t="shared" si="904"/>
        <v>2</v>
      </c>
      <c r="DX73" s="194">
        <f t="shared" si="904"/>
        <v>4</v>
      </c>
      <c r="DY73" s="194">
        <f t="shared" si="904"/>
        <v>4</v>
      </c>
      <c r="DZ73" s="194">
        <f t="shared" si="904"/>
        <v>146</v>
      </c>
      <c r="EA73" s="194">
        <f t="shared" si="904"/>
        <v>8</v>
      </c>
      <c r="EB73" s="194">
        <f t="shared" si="904"/>
        <v>220</v>
      </c>
      <c r="EC73" s="194">
        <f t="shared" si="904"/>
        <v>0</v>
      </c>
      <c r="ED73" s="194">
        <f t="shared" ref="ED73:GO73" si="905">SUM(ED67:ED72)</f>
        <v>0</v>
      </c>
      <c r="EE73" s="194">
        <f t="shared" si="905"/>
        <v>0</v>
      </c>
      <c r="EF73" s="194">
        <f t="shared" si="905"/>
        <v>0</v>
      </c>
      <c r="EG73" s="194">
        <f t="shared" si="905"/>
        <v>0</v>
      </c>
      <c r="EH73" s="194">
        <f t="shared" si="905"/>
        <v>0</v>
      </c>
      <c r="EI73" s="194">
        <f t="shared" si="905"/>
        <v>0</v>
      </c>
      <c r="EJ73" s="194">
        <f t="shared" si="905"/>
        <v>0</v>
      </c>
      <c r="EK73" s="194">
        <f t="shared" si="905"/>
        <v>2</v>
      </c>
      <c r="EL73" s="194">
        <f t="shared" si="905"/>
        <v>10.5</v>
      </c>
      <c r="EM73" s="194">
        <f t="shared" si="905"/>
        <v>1</v>
      </c>
      <c r="EN73" s="194">
        <f t="shared" si="905"/>
        <v>2</v>
      </c>
      <c r="EO73" s="194">
        <f t="shared" si="905"/>
        <v>1</v>
      </c>
      <c r="EP73" s="194">
        <f t="shared" si="905"/>
        <v>2</v>
      </c>
      <c r="EQ73" s="194">
        <f t="shared" si="905"/>
        <v>4</v>
      </c>
      <c r="ER73" s="194">
        <f t="shared" si="905"/>
        <v>14.5</v>
      </c>
      <c r="ES73" s="194">
        <f t="shared" si="905"/>
        <v>0</v>
      </c>
      <c r="ET73" s="194">
        <f t="shared" si="905"/>
        <v>0</v>
      </c>
      <c r="EU73" s="194">
        <f t="shared" si="905"/>
        <v>0</v>
      </c>
      <c r="EV73" s="194">
        <f t="shared" si="905"/>
        <v>0</v>
      </c>
      <c r="EW73" s="194">
        <f t="shared" si="905"/>
        <v>0</v>
      </c>
      <c r="EX73" s="194">
        <f t="shared" si="905"/>
        <v>0</v>
      </c>
      <c r="EY73" s="194">
        <f t="shared" si="905"/>
        <v>0</v>
      </c>
      <c r="EZ73" s="194">
        <f t="shared" si="905"/>
        <v>0</v>
      </c>
      <c r="FA73" s="194">
        <f t="shared" si="905"/>
        <v>0</v>
      </c>
      <c r="FB73" s="194">
        <f t="shared" si="905"/>
        <v>0</v>
      </c>
      <c r="FC73" s="194">
        <f t="shared" si="905"/>
        <v>0</v>
      </c>
      <c r="FD73" s="194">
        <f t="shared" si="905"/>
        <v>0</v>
      </c>
      <c r="FE73" s="194">
        <f t="shared" si="905"/>
        <v>1</v>
      </c>
      <c r="FF73" s="194">
        <f t="shared" si="905"/>
        <v>5.25</v>
      </c>
      <c r="FG73" s="194">
        <f t="shared" si="905"/>
        <v>1</v>
      </c>
      <c r="FH73" s="194">
        <f t="shared" si="905"/>
        <v>5.25</v>
      </c>
      <c r="FI73" s="194">
        <f t="shared" si="905"/>
        <v>1</v>
      </c>
      <c r="FJ73" s="194">
        <f t="shared" si="905"/>
        <v>5.25</v>
      </c>
      <c r="FK73" s="194">
        <f t="shared" si="905"/>
        <v>1</v>
      </c>
      <c r="FL73" s="194">
        <f t="shared" si="905"/>
        <v>2</v>
      </c>
      <c r="FM73" s="194">
        <f t="shared" si="905"/>
        <v>1</v>
      </c>
      <c r="FN73" s="194">
        <f t="shared" si="905"/>
        <v>2</v>
      </c>
      <c r="FO73" s="194">
        <f t="shared" si="905"/>
        <v>3</v>
      </c>
      <c r="FP73" s="194">
        <f t="shared" si="905"/>
        <v>9.25</v>
      </c>
      <c r="FQ73" s="194">
        <f t="shared" si="905"/>
        <v>0</v>
      </c>
      <c r="FR73" s="194">
        <f t="shared" si="905"/>
        <v>0</v>
      </c>
      <c r="FS73" s="194">
        <f t="shared" si="905"/>
        <v>0</v>
      </c>
      <c r="FT73" s="194">
        <f t="shared" si="905"/>
        <v>0</v>
      </c>
      <c r="FU73" s="194">
        <f t="shared" si="905"/>
        <v>0</v>
      </c>
      <c r="FV73" s="194">
        <f t="shared" si="905"/>
        <v>0</v>
      </c>
      <c r="FW73" s="194">
        <f t="shared" si="905"/>
        <v>0</v>
      </c>
      <c r="FX73" s="194">
        <f t="shared" si="905"/>
        <v>0</v>
      </c>
      <c r="FY73" s="194">
        <f t="shared" si="905"/>
        <v>1</v>
      </c>
      <c r="FZ73" s="194">
        <f t="shared" si="905"/>
        <v>9.1</v>
      </c>
      <c r="GA73" s="194">
        <f t="shared" si="905"/>
        <v>1</v>
      </c>
      <c r="GB73" s="194">
        <f t="shared" si="905"/>
        <v>2</v>
      </c>
      <c r="GC73" s="194">
        <f t="shared" si="905"/>
        <v>1</v>
      </c>
      <c r="GD73" s="194">
        <f t="shared" si="905"/>
        <v>2</v>
      </c>
      <c r="GE73" s="194">
        <f t="shared" si="905"/>
        <v>3</v>
      </c>
      <c r="GF73" s="194">
        <f t="shared" si="905"/>
        <v>13.1</v>
      </c>
      <c r="GG73" s="194">
        <f t="shared" si="905"/>
        <v>2</v>
      </c>
      <c r="GH73" s="194">
        <f t="shared" si="905"/>
        <v>157.5</v>
      </c>
      <c r="GI73" s="194">
        <f t="shared" si="905"/>
        <v>1</v>
      </c>
      <c r="GJ73" s="194">
        <f t="shared" si="905"/>
        <v>2</v>
      </c>
      <c r="GK73" s="194">
        <f t="shared" si="905"/>
        <v>1</v>
      </c>
      <c r="GL73" s="194">
        <f t="shared" si="905"/>
        <v>2</v>
      </c>
      <c r="GM73" s="194">
        <f t="shared" si="905"/>
        <v>4</v>
      </c>
      <c r="GN73" s="194">
        <f t="shared" si="905"/>
        <v>161.5</v>
      </c>
      <c r="GO73" s="194">
        <f t="shared" si="905"/>
        <v>0</v>
      </c>
      <c r="GP73" s="194">
        <f t="shared" ref="GP73:IZ73" si="906">SUM(GP67:GP72)</f>
        <v>0</v>
      </c>
      <c r="GQ73" s="194">
        <f t="shared" si="906"/>
        <v>1</v>
      </c>
      <c r="GR73" s="194">
        <f t="shared" si="906"/>
        <v>2</v>
      </c>
      <c r="GS73" s="194">
        <f t="shared" si="906"/>
        <v>0</v>
      </c>
      <c r="GT73" s="194">
        <f t="shared" si="906"/>
        <v>0</v>
      </c>
      <c r="GU73" s="194">
        <f t="shared" si="906"/>
        <v>1</v>
      </c>
      <c r="GV73" s="194">
        <f t="shared" si="906"/>
        <v>2</v>
      </c>
      <c r="GW73" s="194">
        <f t="shared" si="906"/>
        <v>0</v>
      </c>
      <c r="GX73" s="194">
        <f t="shared" si="906"/>
        <v>0</v>
      </c>
      <c r="GY73" s="194">
        <f t="shared" si="906"/>
        <v>1</v>
      </c>
      <c r="GZ73" s="194">
        <f t="shared" si="906"/>
        <v>2</v>
      </c>
      <c r="HA73" s="194">
        <f t="shared" si="906"/>
        <v>1</v>
      </c>
      <c r="HB73" s="194">
        <f t="shared" si="906"/>
        <v>2</v>
      </c>
      <c r="HC73" s="194">
        <f t="shared" si="906"/>
        <v>2</v>
      </c>
      <c r="HD73" s="194">
        <f t="shared" si="906"/>
        <v>4</v>
      </c>
      <c r="HE73" s="194">
        <f t="shared" si="906"/>
        <v>1</v>
      </c>
      <c r="HF73" s="194">
        <f t="shared" si="906"/>
        <v>140</v>
      </c>
      <c r="HG73" s="194">
        <f t="shared" si="906"/>
        <v>1</v>
      </c>
      <c r="HH73" s="194">
        <f t="shared" si="906"/>
        <v>2</v>
      </c>
      <c r="HI73" s="194">
        <f t="shared" si="906"/>
        <v>1</v>
      </c>
      <c r="HJ73" s="194">
        <f t="shared" si="906"/>
        <v>2</v>
      </c>
      <c r="HK73" s="194">
        <f t="shared" si="906"/>
        <v>3</v>
      </c>
      <c r="HL73" s="194">
        <f t="shared" si="906"/>
        <v>144</v>
      </c>
      <c r="HM73" s="194">
        <f t="shared" si="906"/>
        <v>1</v>
      </c>
      <c r="HN73" s="194">
        <f t="shared" si="906"/>
        <v>5.25</v>
      </c>
      <c r="HO73" s="194">
        <f t="shared" si="906"/>
        <v>0</v>
      </c>
      <c r="HP73" s="194">
        <f t="shared" si="906"/>
        <v>0</v>
      </c>
      <c r="HQ73" s="194">
        <f t="shared" si="906"/>
        <v>0</v>
      </c>
      <c r="HR73" s="194">
        <f t="shared" si="906"/>
        <v>0</v>
      </c>
      <c r="HS73" s="194">
        <f t="shared" si="906"/>
        <v>1</v>
      </c>
      <c r="HT73" s="194">
        <f t="shared" si="906"/>
        <v>5.25</v>
      </c>
      <c r="HU73" s="194">
        <f t="shared" si="906"/>
        <v>3</v>
      </c>
      <c r="HV73" s="194">
        <f t="shared" si="906"/>
        <v>192.5</v>
      </c>
      <c r="HW73" s="194">
        <f t="shared" si="906"/>
        <v>3</v>
      </c>
      <c r="HX73" s="194">
        <f t="shared" si="906"/>
        <v>180.25</v>
      </c>
      <c r="HY73" s="194">
        <f t="shared" si="906"/>
        <v>1</v>
      </c>
      <c r="HZ73" s="194">
        <f t="shared" si="906"/>
        <v>5.25</v>
      </c>
      <c r="IA73" s="194">
        <f t="shared" si="906"/>
        <v>7</v>
      </c>
      <c r="IB73" s="194">
        <f t="shared" si="906"/>
        <v>378</v>
      </c>
      <c r="IC73" s="194">
        <f t="shared" si="906"/>
        <v>3</v>
      </c>
      <c r="ID73" s="194">
        <f t="shared" si="906"/>
        <v>175</v>
      </c>
      <c r="IE73" s="194">
        <f t="shared" si="906"/>
        <v>1</v>
      </c>
      <c r="IF73" s="194">
        <f t="shared" si="906"/>
        <v>140</v>
      </c>
      <c r="IG73" s="194">
        <f t="shared" si="906"/>
        <v>0</v>
      </c>
      <c r="IH73" s="194">
        <f t="shared" si="906"/>
        <v>0</v>
      </c>
      <c r="II73" s="194">
        <f t="shared" si="906"/>
        <v>4</v>
      </c>
      <c r="IJ73" s="194">
        <f t="shared" si="906"/>
        <v>315</v>
      </c>
      <c r="IK73" s="194">
        <f t="shared" si="906"/>
        <v>0</v>
      </c>
      <c r="IL73" s="194">
        <f t="shared" si="906"/>
        <v>0</v>
      </c>
      <c r="IM73" s="194">
        <f t="shared" si="906"/>
        <v>0</v>
      </c>
      <c r="IN73" s="194">
        <f t="shared" si="906"/>
        <v>0</v>
      </c>
      <c r="IO73" s="194">
        <f t="shared" si="906"/>
        <v>0</v>
      </c>
      <c r="IP73" s="194">
        <f t="shared" si="906"/>
        <v>0</v>
      </c>
      <c r="IQ73" s="194">
        <f t="shared" si="906"/>
        <v>0</v>
      </c>
      <c r="IR73" s="194">
        <f t="shared" si="906"/>
        <v>0</v>
      </c>
      <c r="IS73" s="194">
        <f t="shared" si="906"/>
        <v>29</v>
      </c>
      <c r="IT73" s="194">
        <f t="shared" si="906"/>
        <v>1413.65</v>
      </c>
      <c r="IU73" s="194">
        <f t="shared" si="906"/>
        <v>27</v>
      </c>
      <c r="IV73" s="194">
        <f t="shared" si="906"/>
        <v>390.2</v>
      </c>
      <c r="IW73" s="194">
        <f t="shared" si="906"/>
        <v>19</v>
      </c>
      <c r="IX73" s="194">
        <f t="shared" si="906"/>
        <v>185.75</v>
      </c>
      <c r="IY73" s="194">
        <f t="shared" si="906"/>
        <v>75</v>
      </c>
      <c r="IZ73" s="194">
        <f t="shared" si="906"/>
        <v>1989.6</v>
      </c>
    </row>
    <row r="74" spans="1:260" s="183" customFormat="1" ht="21" customHeight="1" x14ac:dyDescent="0.3">
      <c r="A74" s="113" t="s">
        <v>58</v>
      </c>
      <c r="B74" s="128" t="s">
        <v>57</v>
      </c>
      <c r="C74" s="125"/>
      <c r="D74" s="122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  <c r="DJ74" s="196"/>
      <c r="DK74" s="196"/>
      <c r="DL74" s="196"/>
      <c r="DM74" s="196"/>
      <c r="DN74" s="196"/>
      <c r="DO74" s="196"/>
      <c r="DP74" s="196"/>
      <c r="DQ74" s="196"/>
      <c r="DR74" s="196"/>
      <c r="DS74" s="196"/>
      <c r="DT74" s="196"/>
      <c r="DU74" s="196"/>
      <c r="DV74" s="196"/>
      <c r="DW74" s="196"/>
      <c r="DX74" s="196"/>
      <c r="DY74" s="196"/>
      <c r="DZ74" s="196"/>
      <c r="EA74" s="196"/>
      <c r="EB74" s="196"/>
      <c r="EC74" s="196"/>
      <c r="ED74" s="196"/>
      <c r="EE74" s="196"/>
      <c r="EF74" s="196"/>
      <c r="EG74" s="196"/>
      <c r="EH74" s="196"/>
      <c r="EI74" s="196"/>
      <c r="EJ74" s="196"/>
      <c r="EK74" s="196"/>
      <c r="EL74" s="196"/>
      <c r="EM74" s="196"/>
      <c r="EN74" s="196"/>
      <c r="EO74" s="196"/>
      <c r="EP74" s="196"/>
      <c r="EQ74" s="196"/>
      <c r="ER74" s="196"/>
      <c r="ES74" s="196"/>
      <c r="ET74" s="196"/>
      <c r="EU74" s="196"/>
      <c r="EV74" s="196"/>
      <c r="EW74" s="196"/>
      <c r="EX74" s="196"/>
      <c r="EY74" s="196"/>
      <c r="EZ74" s="196"/>
      <c r="FA74" s="196"/>
      <c r="FB74" s="196"/>
      <c r="FC74" s="196"/>
      <c r="FD74" s="196"/>
      <c r="FE74" s="196"/>
      <c r="FF74" s="196"/>
      <c r="FG74" s="196"/>
      <c r="FH74" s="196"/>
      <c r="FI74" s="196"/>
      <c r="FJ74" s="196"/>
      <c r="FK74" s="196"/>
      <c r="FL74" s="196"/>
      <c r="FM74" s="196"/>
      <c r="FN74" s="196"/>
      <c r="FO74" s="196"/>
      <c r="FP74" s="196"/>
      <c r="FQ74" s="196"/>
      <c r="FR74" s="196"/>
      <c r="FS74" s="196"/>
      <c r="FT74" s="196"/>
      <c r="FU74" s="196"/>
      <c r="FV74" s="196"/>
      <c r="FW74" s="196"/>
      <c r="FX74" s="196"/>
      <c r="FY74" s="196"/>
      <c r="FZ74" s="196"/>
      <c r="GA74" s="196"/>
      <c r="GB74" s="196"/>
      <c r="GC74" s="196"/>
      <c r="GD74" s="196"/>
      <c r="GE74" s="196"/>
      <c r="GF74" s="196"/>
      <c r="GG74" s="196"/>
      <c r="GH74" s="196"/>
      <c r="GI74" s="196"/>
      <c r="GJ74" s="196"/>
      <c r="GK74" s="196"/>
      <c r="GL74" s="196"/>
      <c r="GM74" s="196"/>
      <c r="GN74" s="196"/>
      <c r="GO74" s="196"/>
      <c r="GP74" s="196"/>
      <c r="GQ74" s="196"/>
      <c r="GR74" s="196"/>
      <c r="GS74" s="196"/>
      <c r="GT74" s="196"/>
      <c r="GU74" s="196"/>
      <c r="GV74" s="196"/>
      <c r="GW74" s="196"/>
      <c r="GX74" s="196"/>
      <c r="GY74" s="196"/>
      <c r="GZ74" s="196"/>
      <c r="HA74" s="196"/>
      <c r="HB74" s="196"/>
      <c r="HC74" s="196"/>
      <c r="HD74" s="196"/>
      <c r="HE74" s="196"/>
      <c r="HF74" s="196"/>
      <c r="HG74" s="196"/>
      <c r="HH74" s="196"/>
      <c r="HI74" s="196"/>
      <c r="HJ74" s="196"/>
      <c r="HK74" s="196"/>
      <c r="HL74" s="196"/>
      <c r="HM74" s="196"/>
      <c r="HN74" s="196"/>
      <c r="HO74" s="196"/>
      <c r="HP74" s="196"/>
      <c r="HQ74" s="196"/>
      <c r="HR74" s="196"/>
      <c r="HS74" s="196"/>
      <c r="HT74" s="196"/>
      <c r="HU74" s="196"/>
      <c r="HV74" s="196"/>
      <c r="HW74" s="196"/>
      <c r="HX74" s="196"/>
      <c r="HY74" s="196"/>
      <c r="HZ74" s="196"/>
      <c r="IA74" s="196"/>
      <c r="IB74" s="196"/>
      <c r="IC74" s="196"/>
      <c r="ID74" s="196"/>
      <c r="IE74" s="196"/>
      <c r="IF74" s="196"/>
      <c r="IG74" s="196"/>
      <c r="IH74" s="196"/>
      <c r="II74" s="196"/>
      <c r="IJ74" s="196"/>
      <c r="IK74" s="196"/>
      <c r="IL74" s="196"/>
      <c r="IM74" s="196"/>
      <c r="IN74" s="196"/>
      <c r="IO74" s="196"/>
      <c r="IP74" s="196"/>
      <c r="IQ74" s="196"/>
      <c r="IR74" s="196"/>
      <c r="IS74" s="196"/>
      <c r="IT74" s="196"/>
      <c r="IU74" s="196"/>
      <c r="IV74" s="196"/>
      <c r="IW74" s="196"/>
      <c r="IX74" s="196"/>
      <c r="IY74" s="196"/>
      <c r="IZ74" s="196"/>
    </row>
    <row r="75" spans="1:260" ht="30" customHeight="1" x14ac:dyDescent="0.3">
      <c r="A75" s="67">
        <v>1</v>
      </c>
      <c r="B75" s="37" t="s">
        <v>156</v>
      </c>
      <c r="C75" s="67" t="s">
        <v>12</v>
      </c>
      <c r="D75" s="49">
        <v>0.16</v>
      </c>
      <c r="E75" s="102">
        <v>5</v>
      </c>
      <c r="F75" s="32">
        <f t="shared" ref="F75:H109" si="907">E75*$D75</f>
        <v>0.8</v>
      </c>
      <c r="G75" s="102">
        <v>2</v>
      </c>
      <c r="H75" s="32">
        <f t="shared" si="907"/>
        <v>0.32</v>
      </c>
      <c r="I75" s="102">
        <v>0</v>
      </c>
      <c r="J75" s="32">
        <f t="shared" ref="J75:J77" si="908">I75*$D75</f>
        <v>0</v>
      </c>
      <c r="K75" s="97">
        <f t="shared" ref="K75:L109" si="909">E75+G75+I75</f>
        <v>7</v>
      </c>
      <c r="L75" s="97">
        <f t="shared" si="909"/>
        <v>1.1200000000000001</v>
      </c>
      <c r="M75" s="102">
        <v>3</v>
      </c>
      <c r="N75" s="32">
        <f t="shared" ref="N75:N77" si="910">M75*$D75</f>
        <v>0.48</v>
      </c>
      <c r="O75" s="102">
        <v>3</v>
      </c>
      <c r="P75" s="32">
        <f t="shared" ref="P75:P77" si="911">O75*$D75</f>
        <v>0.48</v>
      </c>
      <c r="Q75" s="102">
        <v>1</v>
      </c>
      <c r="R75" s="32">
        <f t="shared" ref="R75:R77" si="912">Q75*$D75</f>
        <v>0.16</v>
      </c>
      <c r="S75" s="97">
        <f t="shared" ref="S75:T109" si="913">M75+O75+Q75</f>
        <v>7</v>
      </c>
      <c r="T75" s="97">
        <f t="shared" si="913"/>
        <v>1.1199999999999999</v>
      </c>
      <c r="U75" s="102">
        <v>0</v>
      </c>
      <c r="V75" s="32">
        <f t="shared" ref="V75:V77" si="914">U75*$D75</f>
        <v>0</v>
      </c>
      <c r="W75" s="102">
        <v>0</v>
      </c>
      <c r="X75" s="32">
        <f t="shared" ref="X75:X77" si="915">W75*$D75</f>
        <v>0</v>
      </c>
      <c r="Y75" s="102">
        <v>0</v>
      </c>
      <c r="Z75" s="32">
        <f t="shared" ref="Z75:Z77" si="916">Y75*$D75</f>
        <v>0</v>
      </c>
      <c r="AA75" s="97">
        <f t="shared" ref="AA75:AB109" si="917">U75+W75+Y75</f>
        <v>0</v>
      </c>
      <c r="AB75" s="97">
        <f t="shared" si="917"/>
        <v>0</v>
      </c>
      <c r="AC75" s="101">
        <v>0</v>
      </c>
      <c r="AD75" s="32">
        <f t="shared" ref="AD75:AD77" si="918">AC75*$D75</f>
        <v>0</v>
      </c>
      <c r="AE75" s="101">
        <v>0</v>
      </c>
      <c r="AF75" s="32">
        <f t="shared" ref="AF75:AF77" si="919">AE75*$D75</f>
        <v>0</v>
      </c>
      <c r="AG75" s="101">
        <v>0</v>
      </c>
      <c r="AH75" s="32">
        <f t="shared" ref="AH75:AH77" si="920">AG75*$D75</f>
        <v>0</v>
      </c>
      <c r="AI75" s="97">
        <f t="shared" ref="AI75:AJ109" si="921">AC75+AE75+AG75</f>
        <v>0</v>
      </c>
      <c r="AJ75" s="97">
        <f t="shared" si="921"/>
        <v>0</v>
      </c>
      <c r="AK75" s="102">
        <v>5</v>
      </c>
      <c r="AL75" s="32">
        <f t="shared" ref="AL75:AL77" si="922">AK75*$D75</f>
        <v>0.8</v>
      </c>
      <c r="AM75" s="102">
        <v>3</v>
      </c>
      <c r="AN75" s="32">
        <f t="shared" ref="AN75:AN77" si="923">AM75*$D75</f>
        <v>0.48</v>
      </c>
      <c r="AO75" s="102">
        <v>2</v>
      </c>
      <c r="AP75" s="32">
        <f t="shared" ref="AP75:AP77" si="924">AO75*$D75</f>
        <v>0.32</v>
      </c>
      <c r="AQ75" s="97">
        <f t="shared" ref="AQ75:AR109" si="925">AK75+AM75+AO75</f>
        <v>10</v>
      </c>
      <c r="AR75" s="97">
        <f t="shared" si="925"/>
        <v>1.6</v>
      </c>
      <c r="AS75" s="102"/>
      <c r="AT75" s="32">
        <f t="shared" ref="AT75:AT77" si="926">AS75*$D75</f>
        <v>0</v>
      </c>
      <c r="AU75" s="102"/>
      <c r="AV75" s="32">
        <f t="shared" ref="AV75:AV77" si="927">AU75*$D75</f>
        <v>0</v>
      </c>
      <c r="AW75" s="102"/>
      <c r="AX75" s="32">
        <f t="shared" ref="AX75:AX77" si="928">AW75*$D75</f>
        <v>0</v>
      </c>
      <c r="AY75" s="97">
        <f t="shared" ref="AY75:AZ109" si="929">AS75+AU75+AW75</f>
        <v>0</v>
      </c>
      <c r="AZ75" s="97">
        <f t="shared" si="929"/>
        <v>0</v>
      </c>
      <c r="BA75" s="102"/>
      <c r="BB75" s="32">
        <f t="shared" ref="BB75:BB77" si="930">BA75*$D75</f>
        <v>0</v>
      </c>
      <c r="BC75" s="102"/>
      <c r="BD75" s="32">
        <f t="shared" ref="BD75:BD77" si="931">BC75*$D75</f>
        <v>0</v>
      </c>
      <c r="BE75" s="102"/>
      <c r="BF75" s="32">
        <f t="shared" ref="BF75:BF77" si="932">BE75*$D75</f>
        <v>0</v>
      </c>
      <c r="BG75" s="97">
        <f t="shared" ref="BG75:BH109" si="933">BA75+BC75+BE75</f>
        <v>0</v>
      </c>
      <c r="BH75" s="97">
        <f t="shared" si="933"/>
        <v>0</v>
      </c>
      <c r="BI75" s="102">
        <v>5</v>
      </c>
      <c r="BJ75" s="32">
        <f t="shared" ref="BJ75:BJ77" si="934">BI75*$D75</f>
        <v>0.8</v>
      </c>
      <c r="BK75" s="102">
        <v>2</v>
      </c>
      <c r="BL75" s="32">
        <f t="shared" ref="BL75:BL77" si="935">BK75*$D75</f>
        <v>0.32</v>
      </c>
      <c r="BM75" s="102">
        <v>1</v>
      </c>
      <c r="BN75" s="32">
        <f t="shared" ref="BN75:BN77" si="936">BM75*$D75</f>
        <v>0.16</v>
      </c>
      <c r="BO75" s="97">
        <f t="shared" ref="BO75:BP109" si="937">BI75+BK75+BM75</f>
        <v>8</v>
      </c>
      <c r="BP75" s="97">
        <f t="shared" si="937"/>
        <v>1.28</v>
      </c>
      <c r="BQ75" s="101">
        <v>2</v>
      </c>
      <c r="BR75" s="32">
        <f t="shared" ref="BR75:BR77" si="938">BQ75*$D75</f>
        <v>0.32</v>
      </c>
      <c r="BS75" s="101"/>
      <c r="BT75" s="32">
        <f t="shared" ref="BT75:BT77" si="939">BS75*$D75</f>
        <v>0</v>
      </c>
      <c r="BU75" s="101"/>
      <c r="BV75" s="32">
        <f t="shared" ref="BV75:BV77" si="940">BU75*$D75</f>
        <v>0</v>
      </c>
      <c r="BW75" s="97">
        <f t="shared" ref="BW75:BX109" si="941">BQ75+BS75+BU75</f>
        <v>2</v>
      </c>
      <c r="BX75" s="97">
        <f t="shared" si="941"/>
        <v>0.32</v>
      </c>
      <c r="BY75" s="102"/>
      <c r="BZ75" s="32">
        <f t="shared" ref="BZ75:BZ77" si="942">BY75*$D75</f>
        <v>0</v>
      </c>
      <c r="CA75" s="102"/>
      <c r="CB75" s="32">
        <f t="shared" ref="CB75:CB77" si="943">CA75*$D75</f>
        <v>0</v>
      </c>
      <c r="CC75" s="102"/>
      <c r="CD75" s="32">
        <f t="shared" ref="CD75:CD77" si="944">CC75*$D75</f>
        <v>0</v>
      </c>
      <c r="CE75" s="97">
        <f t="shared" ref="CE75:CF109" si="945">BY75+CA75+CC75</f>
        <v>0</v>
      </c>
      <c r="CF75" s="97">
        <f t="shared" si="945"/>
        <v>0</v>
      </c>
      <c r="CG75" s="102"/>
      <c r="CH75" s="32">
        <f t="shared" ref="CH75:CH77" si="946">CG75*$D75</f>
        <v>0</v>
      </c>
      <c r="CI75" s="102"/>
      <c r="CJ75" s="32">
        <f t="shared" ref="CJ75:CJ77" si="947">CI75*$D75</f>
        <v>0</v>
      </c>
      <c r="CK75" s="102"/>
      <c r="CL75" s="32">
        <f t="shared" ref="CL75:CL77" si="948">CK75*$D75</f>
        <v>0</v>
      </c>
      <c r="CM75" s="97">
        <f t="shared" ref="CM75:CN109" si="949">CG75+CI75+CK75</f>
        <v>0</v>
      </c>
      <c r="CN75" s="97">
        <f t="shared" si="949"/>
        <v>0</v>
      </c>
      <c r="CO75" s="102"/>
      <c r="CP75" s="32">
        <f t="shared" ref="CP75:CP77" si="950">CO75*$D75</f>
        <v>0</v>
      </c>
      <c r="CQ75" s="102"/>
      <c r="CR75" s="32">
        <f t="shared" ref="CR75:CR77" si="951">CQ75*$D75</f>
        <v>0</v>
      </c>
      <c r="CS75" s="102"/>
      <c r="CT75" s="32">
        <f t="shared" ref="CT75:CT77" si="952">CS75*$D75</f>
        <v>0</v>
      </c>
      <c r="CU75" s="97">
        <f t="shared" ref="CU75:CV109" si="953">CO75+CQ75+CS75</f>
        <v>0</v>
      </c>
      <c r="CV75" s="97">
        <f t="shared" si="953"/>
        <v>0</v>
      </c>
      <c r="CW75" s="102"/>
      <c r="CX75" s="32">
        <f t="shared" ref="CX75:CX77" si="954">CW75*$D75</f>
        <v>0</v>
      </c>
      <c r="CY75" s="102"/>
      <c r="CZ75" s="32">
        <f t="shared" ref="CZ75:CZ77" si="955">CY75*$D75</f>
        <v>0</v>
      </c>
      <c r="DA75" s="102"/>
      <c r="DB75" s="32">
        <f t="shared" ref="DB75:DB77" si="956">DA75*$D75</f>
        <v>0</v>
      </c>
      <c r="DC75" s="97">
        <f t="shared" ref="DC75:DD109" si="957">CW75+CY75+DA75</f>
        <v>0</v>
      </c>
      <c r="DD75" s="97">
        <f t="shared" si="957"/>
        <v>0</v>
      </c>
      <c r="DE75" s="103">
        <v>0</v>
      </c>
      <c r="DF75" s="32">
        <f t="shared" ref="DF75:DF77" si="958">DE75*$D75</f>
        <v>0</v>
      </c>
      <c r="DG75" s="103">
        <v>0</v>
      </c>
      <c r="DH75" s="32">
        <f t="shared" ref="DH75:DH77" si="959">DG75*$D75</f>
        <v>0</v>
      </c>
      <c r="DI75" s="103">
        <v>0</v>
      </c>
      <c r="DJ75" s="32">
        <f t="shared" ref="DJ75:DJ77" si="960">DI75*$D75</f>
        <v>0</v>
      </c>
      <c r="DK75" s="97">
        <f t="shared" ref="DK75:DL109" si="961">DE75+DG75+DI75</f>
        <v>0</v>
      </c>
      <c r="DL75" s="97">
        <f t="shared" si="961"/>
        <v>0</v>
      </c>
      <c r="DM75" s="103">
        <v>4</v>
      </c>
      <c r="DN75" s="32">
        <f t="shared" ref="DN75:DN77" si="962">DM75*$D75</f>
        <v>0.64</v>
      </c>
      <c r="DO75" s="103">
        <v>2</v>
      </c>
      <c r="DP75" s="32">
        <f t="shared" ref="DP75:DP77" si="963">DO75*$D75</f>
        <v>0.32</v>
      </c>
      <c r="DQ75" s="103">
        <v>1</v>
      </c>
      <c r="DR75" s="32">
        <f t="shared" ref="DR75:DR77" si="964">DQ75*$D75</f>
        <v>0.16</v>
      </c>
      <c r="DS75" s="97">
        <f t="shared" ref="DS75:DT109" si="965">DM75+DO75+DQ75</f>
        <v>7</v>
      </c>
      <c r="DT75" s="97">
        <f t="shared" si="965"/>
        <v>1.1199999999999999</v>
      </c>
      <c r="DU75" s="102">
        <v>4</v>
      </c>
      <c r="DV75" s="32">
        <f t="shared" ref="DV75:DV77" si="966">DU75*$D75</f>
        <v>0.64</v>
      </c>
      <c r="DW75" s="102">
        <v>2</v>
      </c>
      <c r="DX75" s="32">
        <f t="shared" ref="DX75:DX77" si="967">DW75*$D75</f>
        <v>0.32</v>
      </c>
      <c r="DY75" s="102">
        <v>1</v>
      </c>
      <c r="DZ75" s="32">
        <f t="shared" ref="DZ75:DZ77" si="968">DY75*$D75</f>
        <v>0.16</v>
      </c>
      <c r="EA75" s="97">
        <f t="shared" ref="EA75:EB109" si="969">DU75+DW75+DY75</f>
        <v>7</v>
      </c>
      <c r="EB75" s="97">
        <f t="shared" si="969"/>
        <v>1.1199999999999999</v>
      </c>
      <c r="EC75" s="101">
        <v>2</v>
      </c>
      <c r="ED75" s="32">
        <f t="shared" ref="ED75:ED77" si="970">EC75*$D75</f>
        <v>0.32</v>
      </c>
      <c r="EE75" s="101"/>
      <c r="EF75" s="32">
        <f t="shared" ref="EF75:EF77" si="971">EE75*$D75</f>
        <v>0</v>
      </c>
      <c r="EG75" s="101"/>
      <c r="EH75" s="32">
        <f t="shared" ref="EH75:EH77" si="972">EG75*$D75</f>
        <v>0</v>
      </c>
      <c r="EI75" s="97">
        <f t="shared" ref="EI75:EJ109" si="973">EC75+EE75+EG75</f>
        <v>2</v>
      </c>
      <c r="EJ75" s="97">
        <f t="shared" si="973"/>
        <v>0.32</v>
      </c>
      <c r="EK75" s="102"/>
      <c r="EL75" s="32">
        <f t="shared" ref="EL75:EL77" si="974">EK75*$D75</f>
        <v>0</v>
      </c>
      <c r="EM75" s="102"/>
      <c r="EN75" s="32">
        <f t="shared" ref="EN75:EN77" si="975">EM75*$D75</f>
        <v>0</v>
      </c>
      <c r="EO75" s="102"/>
      <c r="EP75" s="32">
        <f t="shared" ref="EP75:EP77" si="976">EO75*$D75</f>
        <v>0</v>
      </c>
      <c r="EQ75" s="97">
        <f t="shared" ref="EQ75:ER109" si="977">EK75+EM75+EO75</f>
        <v>0</v>
      </c>
      <c r="ER75" s="97">
        <f t="shared" si="977"/>
        <v>0</v>
      </c>
      <c r="ES75" s="102"/>
      <c r="ET75" s="32">
        <f t="shared" ref="ET75:ET77" si="978">ES75*$D75</f>
        <v>0</v>
      </c>
      <c r="EU75" s="102"/>
      <c r="EV75" s="32">
        <f t="shared" ref="EV75:EV77" si="979">EU75*$D75</f>
        <v>0</v>
      </c>
      <c r="EW75" s="102"/>
      <c r="EX75" s="32">
        <f t="shared" ref="EX75:EX77" si="980">EW75*$D75</f>
        <v>0</v>
      </c>
      <c r="EY75" s="97">
        <f t="shared" ref="EY75:EZ109" si="981">ES75+EU75+EW75</f>
        <v>0</v>
      </c>
      <c r="EZ75" s="97">
        <f t="shared" si="981"/>
        <v>0</v>
      </c>
      <c r="FA75" s="103"/>
      <c r="FB75" s="32">
        <f t="shared" ref="FB75:FB77" si="982">FA75*$D75</f>
        <v>0</v>
      </c>
      <c r="FC75" s="103"/>
      <c r="FD75" s="32">
        <f t="shared" ref="FD75:FD77" si="983">FC75*$D75</f>
        <v>0</v>
      </c>
      <c r="FE75" s="102"/>
      <c r="FF75" s="32">
        <f t="shared" ref="FF75:FF77" si="984">FE75*$D75</f>
        <v>0</v>
      </c>
      <c r="FG75" s="97">
        <f t="shared" ref="FG75:FH109" si="985">FA75+FC75+FE75</f>
        <v>0</v>
      </c>
      <c r="FH75" s="97">
        <f t="shared" si="985"/>
        <v>0</v>
      </c>
      <c r="FI75" s="103">
        <v>0</v>
      </c>
      <c r="FJ75" s="32">
        <f t="shared" ref="FJ75:FJ77" si="986">FI75*$D75</f>
        <v>0</v>
      </c>
      <c r="FK75" s="103">
        <v>0</v>
      </c>
      <c r="FL75" s="32">
        <f t="shared" ref="FL75:FL77" si="987">FK75*$D75</f>
        <v>0</v>
      </c>
      <c r="FM75" s="103">
        <v>0</v>
      </c>
      <c r="FN75" s="32">
        <f t="shared" ref="FN75:FN77" si="988">FM75*$D75</f>
        <v>0</v>
      </c>
      <c r="FO75" s="97">
        <f t="shared" ref="FO75:FP109" si="989">FI75+FK75+FM75</f>
        <v>0</v>
      </c>
      <c r="FP75" s="97">
        <f t="shared" si="989"/>
        <v>0</v>
      </c>
      <c r="FQ75" s="172">
        <v>0</v>
      </c>
      <c r="FR75" s="32">
        <f t="shared" ref="FR75:FR77" si="990">FQ75*$D75</f>
        <v>0</v>
      </c>
      <c r="FS75" s="172">
        <v>0</v>
      </c>
      <c r="FT75" s="32">
        <f t="shared" ref="FT75:FT77" si="991">FS75*$D75</f>
        <v>0</v>
      </c>
      <c r="FU75" s="172">
        <v>0</v>
      </c>
      <c r="FV75" s="32">
        <f t="shared" ref="FV75:FV77" si="992">FU75*$D75</f>
        <v>0</v>
      </c>
      <c r="FW75" s="97">
        <f t="shared" ref="FW75:FX109" si="993">FQ75+FS75+FU75</f>
        <v>0</v>
      </c>
      <c r="FX75" s="97">
        <f t="shared" si="993"/>
        <v>0</v>
      </c>
      <c r="FY75" s="103"/>
      <c r="FZ75" s="32">
        <f t="shared" ref="FZ75:FZ77" si="994">FY75*$D75</f>
        <v>0</v>
      </c>
      <c r="GA75" s="103"/>
      <c r="GB75" s="32">
        <f t="shared" ref="GB75:GB77" si="995">GA75*$D75</f>
        <v>0</v>
      </c>
      <c r="GC75" s="103"/>
      <c r="GD75" s="32">
        <f t="shared" ref="GD75:GD77" si="996">GC75*$D75</f>
        <v>0</v>
      </c>
      <c r="GE75" s="97">
        <f t="shared" ref="GE75:GF109" si="997">FY75+GA75+GC75</f>
        <v>0</v>
      </c>
      <c r="GF75" s="97">
        <f t="shared" si="997"/>
        <v>0</v>
      </c>
      <c r="GG75" s="102"/>
      <c r="GH75" s="32">
        <f t="shared" ref="GH75:GH77" si="998">GG75*$D75</f>
        <v>0</v>
      </c>
      <c r="GI75" s="102"/>
      <c r="GJ75" s="32">
        <f t="shared" ref="GJ75:GJ77" si="999">GI75*$D75</f>
        <v>0</v>
      </c>
      <c r="GK75" s="102"/>
      <c r="GL75" s="32">
        <f t="shared" ref="GL75:GL77" si="1000">GK75*$D75</f>
        <v>0</v>
      </c>
      <c r="GM75" s="97">
        <f t="shared" ref="GM75:GN109" si="1001">GG75+GI75+GK75</f>
        <v>0</v>
      </c>
      <c r="GN75" s="97">
        <f t="shared" si="1001"/>
        <v>0</v>
      </c>
      <c r="GO75" s="101">
        <v>0</v>
      </c>
      <c r="GP75" s="32">
        <f t="shared" ref="GP75:GP77" si="1002">GO75*$D75</f>
        <v>0</v>
      </c>
      <c r="GQ75" s="101">
        <v>0</v>
      </c>
      <c r="GR75" s="32">
        <f t="shared" ref="GR75:GR77" si="1003">GQ75*$D75</f>
        <v>0</v>
      </c>
      <c r="GS75" s="101">
        <v>0</v>
      </c>
      <c r="GT75" s="32">
        <f t="shared" ref="GT75:GT77" si="1004">GS75*$D75</f>
        <v>0</v>
      </c>
      <c r="GU75" s="97">
        <f t="shared" ref="GU75:GV109" si="1005">GO75+GQ75+GS75</f>
        <v>0</v>
      </c>
      <c r="GV75" s="97">
        <f t="shared" si="1005"/>
        <v>0</v>
      </c>
      <c r="GW75" s="102"/>
      <c r="GX75" s="32">
        <f t="shared" ref="GX75:GX77" si="1006">GW75*$D75</f>
        <v>0</v>
      </c>
      <c r="GY75" s="102"/>
      <c r="GZ75" s="32">
        <f t="shared" ref="GZ75:GZ77" si="1007">GY75*$D75</f>
        <v>0</v>
      </c>
      <c r="HA75" s="102"/>
      <c r="HB75" s="32">
        <f t="shared" ref="HB75:HB77" si="1008">HA75*$D75</f>
        <v>0</v>
      </c>
      <c r="HC75" s="97">
        <f t="shared" ref="HC75:HD109" si="1009">GW75+GY75+HA75</f>
        <v>0</v>
      </c>
      <c r="HD75" s="97">
        <f t="shared" si="1009"/>
        <v>0</v>
      </c>
      <c r="HE75" s="102"/>
      <c r="HF75" s="32">
        <f t="shared" ref="HF75:HF77" si="1010">HE75*$D75</f>
        <v>0</v>
      </c>
      <c r="HG75" s="102"/>
      <c r="HH75" s="32">
        <f t="shared" ref="HH75:HH77" si="1011">HG75*$D75</f>
        <v>0</v>
      </c>
      <c r="HI75" s="102"/>
      <c r="HJ75" s="32">
        <f t="shared" ref="HJ75:HJ77" si="1012">HI75*$D75</f>
        <v>0</v>
      </c>
      <c r="HK75" s="97">
        <f t="shared" ref="HK75:HL109" si="1013">HE75+HG75+HI75</f>
        <v>0</v>
      </c>
      <c r="HL75" s="97">
        <f t="shared" si="1013"/>
        <v>0</v>
      </c>
      <c r="HM75" s="102">
        <v>0</v>
      </c>
      <c r="HN75" s="32">
        <f t="shared" ref="HN75:HN77" si="1014">HM75*$D75</f>
        <v>0</v>
      </c>
      <c r="HO75" s="102">
        <v>0</v>
      </c>
      <c r="HP75" s="32">
        <f t="shared" ref="HP75:HP77" si="1015">HO75*$D75</f>
        <v>0</v>
      </c>
      <c r="HQ75" s="102">
        <v>0</v>
      </c>
      <c r="HR75" s="32">
        <f t="shared" ref="HR75:HR77" si="1016">HQ75*$D75</f>
        <v>0</v>
      </c>
      <c r="HS75" s="97">
        <f t="shared" ref="HS75:HT109" si="1017">HM75+HO75+HQ75</f>
        <v>0</v>
      </c>
      <c r="HT75" s="97">
        <f t="shared" si="1017"/>
        <v>0</v>
      </c>
      <c r="HU75" s="174"/>
      <c r="HV75" s="32">
        <f t="shared" ref="HV75:HV77" si="1018">HU75*$D75</f>
        <v>0</v>
      </c>
      <c r="HW75" s="174"/>
      <c r="HX75" s="32">
        <f t="shared" ref="HX75:HX77" si="1019">HW75*$D75</f>
        <v>0</v>
      </c>
      <c r="HY75" s="174"/>
      <c r="HZ75" s="32">
        <f t="shared" ref="HZ75:HZ77" si="1020">HY75*$D75</f>
        <v>0</v>
      </c>
      <c r="IA75" s="97">
        <f t="shared" ref="IA75:IB109" si="1021">HU75+HW75+HY75</f>
        <v>0</v>
      </c>
      <c r="IB75" s="97">
        <f t="shared" si="1021"/>
        <v>0</v>
      </c>
      <c r="IC75" s="102">
        <v>0</v>
      </c>
      <c r="ID75" s="32">
        <f t="shared" ref="ID75:ID77" si="1022">IC75*$D75</f>
        <v>0</v>
      </c>
      <c r="IE75" s="102">
        <v>0</v>
      </c>
      <c r="IF75" s="32">
        <f t="shared" ref="IF75:IF77" si="1023">IE75*$D75</f>
        <v>0</v>
      </c>
      <c r="IG75" s="102">
        <v>0</v>
      </c>
      <c r="IH75" s="32">
        <f t="shared" ref="IH75:IH77" si="1024">IG75*$D75</f>
        <v>0</v>
      </c>
      <c r="II75" s="97">
        <f t="shared" ref="II75:IJ109" si="1025">IC75+IE75+IG75</f>
        <v>0</v>
      </c>
      <c r="IJ75" s="97">
        <f t="shared" si="1025"/>
        <v>0</v>
      </c>
      <c r="IK75" s="109"/>
      <c r="IL75" s="32">
        <f t="shared" ref="IL75:IL77" si="1026">IK75*$D75</f>
        <v>0</v>
      </c>
      <c r="IM75" s="109"/>
      <c r="IN75" s="32">
        <f t="shared" ref="IN75:IN77" si="1027">IM75*$D75</f>
        <v>0</v>
      </c>
      <c r="IO75" s="109"/>
      <c r="IP75" s="32">
        <f t="shared" ref="IP75:IP77" si="1028">IO75*$D75</f>
        <v>0</v>
      </c>
      <c r="IQ75" s="97">
        <f t="shared" ref="IQ75:IR109" si="1029">IK75+IM75+IO75</f>
        <v>0</v>
      </c>
      <c r="IR75" s="97">
        <f t="shared" si="1029"/>
        <v>0</v>
      </c>
      <c r="IS75" s="100">
        <f t="shared" ref="IS75:IZ109" si="1030">E75+M75+U75+AC75+AK75+AS75+BA75+BI75+BQ75+BY75+CG75+CO75+CW75+DE75+DM75+DU75+EC75+EK75+ES75+FA75+FI75+FQ75+FY75+GG75+GO75+GW75+HE75+HM75+HU75+IC75+IK75</f>
        <v>30</v>
      </c>
      <c r="IT75" s="100">
        <f t="shared" si="1030"/>
        <v>4.8</v>
      </c>
      <c r="IU75" s="100">
        <f t="shared" si="1030"/>
        <v>14</v>
      </c>
      <c r="IV75" s="100">
        <f t="shared" si="1030"/>
        <v>2.2400000000000002</v>
      </c>
      <c r="IW75" s="100">
        <f t="shared" si="1030"/>
        <v>6</v>
      </c>
      <c r="IX75" s="100">
        <f t="shared" si="1030"/>
        <v>0.96000000000000008</v>
      </c>
      <c r="IY75" s="100">
        <f t="shared" si="1030"/>
        <v>50</v>
      </c>
      <c r="IZ75" s="100">
        <f t="shared" si="1030"/>
        <v>8</v>
      </c>
    </row>
    <row r="76" spans="1:260" ht="30" customHeight="1" x14ac:dyDescent="0.3">
      <c r="A76" s="67">
        <v>2</v>
      </c>
      <c r="B76" s="37" t="s">
        <v>163</v>
      </c>
      <c r="C76" s="67" t="s">
        <v>12</v>
      </c>
      <c r="D76" s="49">
        <v>0.8</v>
      </c>
      <c r="E76" s="102">
        <v>1</v>
      </c>
      <c r="F76" s="32">
        <f t="shared" si="907"/>
        <v>0.8</v>
      </c>
      <c r="G76" s="102">
        <v>0</v>
      </c>
      <c r="H76" s="32">
        <f t="shared" si="907"/>
        <v>0</v>
      </c>
      <c r="I76" s="102">
        <v>0</v>
      </c>
      <c r="J76" s="32">
        <f t="shared" si="908"/>
        <v>0</v>
      </c>
      <c r="K76" s="97">
        <f t="shared" si="909"/>
        <v>1</v>
      </c>
      <c r="L76" s="97">
        <f t="shared" si="909"/>
        <v>0.8</v>
      </c>
      <c r="M76" s="102"/>
      <c r="N76" s="32">
        <f t="shared" si="910"/>
        <v>0</v>
      </c>
      <c r="O76" s="102"/>
      <c r="P76" s="32">
        <f t="shared" si="911"/>
        <v>0</v>
      </c>
      <c r="Q76" s="102"/>
      <c r="R76" s="32">
        <f t="shared" si="912"/>
        <v>0</v>
      </c>
      <c r="S76" s="97">
        <f t="shared" si="913"/>
        <v>0</v>
      </c>
      <c r="T76" s="97">
        <f t="shared" si="913"/>
        <v>0</v>
      </c>
      <c r="U76" s="102">
        <v>0</v>
      </c>
      <c r="V76" s="32">
        <f t="shared" si="914"/>
        <v>0</v>
      </c>
      <c r="W76" s="102">
        <v>0</v>
      </c>
      <c r="X76" s="32">
        <f t="shared" si="915"/>
        <v>0</v>
      </c>
      <c r="Y76" s="102">
        <v>0</v>
      </c>
      <c r="Z76" s="32">
        <f t="shared" si="916"/>
        <v>0</v>
      </c>
      <c r="AA76" s="97">
        <f t="shared" si="917"/>
        <v>0</v>
      </c>
      <c r="AB76" s="97">
        <f t="shared" si="917"/>
        <v>0</v>
      </c>
      <c r="AC76" s="101">
        <v>0</v>
      </c>
      <c r="AD76" s="32">
        <f t="shared" si="918"/>
        <v>0</v>
      </c>
      <c r="AE76" s="101">
        <v>0</v>
      </c>
      <c r="AF76" s="32">
        <f t="shared" si="919"/>
        <v>0</v>
      </c>
      <c r="AG76" s="101">
        <v>0</v>
      </c>
      <c r="AH76" s="32">
        <f t="shared" si="920"/>
        <v>0</v>
      </c>
      <c r="AI76" s="97">
        <f t="shared" si="921"/>
        <v>0</v>
      </c>
      <c r="AJ76" s="97">
        <f t="shared" si="921"/>
        <v>0</v>
      </c>
      <c r="AK76" s="102">
        <v>0</v>
      </c>
      <c r="AL76" s="32">
        <f t="shared" si="922"/>
        <v>0</v>
      </c>
      <c r="AM76" s="102">
        <v>1</v>
      </c>
      <c r="AN76" s="32">
        <f t="shared" si="923"/>
        <v>0.8</v>
      </c>
      <c r="AO76" s="102">
        <v>0</v>
      </c>
      <c r="AP76" s="32">
        <f t="shared" si="924"/>
        <v>0</v>
      </c>
      <c r="AQ76" s="97">
        <f t="shared" si="925"/>
        <v>1</v>
      </c>
      <c r="AR76" s="97">
        <f t="shared" si="925"/>
        <v>0.8</v>
      </c>
      <c r="AS76" s="102"/>
      <c r="AT76" s="32">
        <f t="shared" si="926"/>
        <v>0</v>
      </c>
      <c r="AU76" s="102"/>
      <c r="AV76" s="32">
        <f t="shared" si="927"/>
        <v>0</v>
      </c>
      <c r="AW76" s="102"/>
      <c r="AX76" s="32">
        <f t="shared" si="928"/>
        <v>0</v>
      </c>
      <c r="AY76" s="97">
        <f t="shared" si="929"/>
        <v>0</v>
      </c>
      <c r="AZ76" s="97">
        <f t="shared" si="929"/>
        <v>0</v>
      </c>
      <c r="BA76" s="102"/>
      <c r="BB76" s="32">
        <f t="shared" si="930"/>
        <v>0</v>
      </c>
      <c r="BC76" s="102"/>
      <c r="BD76" s="32">
        <f t="shared" si="931"/>
        <v>0</v>
      </c>
      <c r="BE76" s="102"/>
      <c r="BF76" s="32">
        <f t="shared" si="932"/>
        <v>0</v>
      </c>
      <c r="BG76" s="97">
        <f t="shared" si="933"/>
        <v>0</v>
      </c>
      <c r="BH76" s="97">
        <f t="shared" si="933"/>
        <v>0</v>
      </c>
      <c r="BI76" s="102">
        <v>0</v>
      </c>
      <c r="BJ76" s="32">
        <f t="shared" si="934"/>
        <v>0</v>
      </c>
      <c r="BK76" s="102">
        <v>0</v>
      </c>
      <c r="BL76" s="32">
        <f t="shared" si="935"/>
        <v>0</v>
      </c>
      <c r="BM76" s="102">
        <v>1</v>
      </c>
      <c r="BN76" s="32">
        <f t="shared" si="936"/>
        <v>0.8</v>
      </c>
      <c r="BO76" s="97">
        <f t="shared" si="937"/>
        <v>1</v>
      </c>
      <c r="BP76" s="97">
        <f t="shared" si="937"/>
        <v>0.8</v>
      </c>
      <c r="BQ76" s="101"/>
      <c r="BR76" s="32">
        <f t="shared" si="938"/>
        <v>0</v>
      </c>
      <c r="BS76" s="101"/>
      <c r="BT76" s="32">
        <f t="shared" si="939"/>
        <v>0</v>
      </c>
      <c r="BU76" s="101"/>
      <c r="BV76" s="32">
        <f t="shared" si="940"/>
        <v>0</v>
      </c>
      <c r="BW76" s="97">
        <f t="shared" si="941"/>
        <v>0</v>
      </c>
      <c r="BX76" s="97">
        <f t="shared" si="941"/>
        <v>0</v>
      </c>
      <c r="BY76" s="102"/>
      <c r="BZ76" s="32">
        <f t="shared" si="942"/>
        <v>0</v>
      </c>
      <c r="CA76" s="102"/>
      <c r="CB76" s="32">
        <f t="shared" si="943"/>
        <v>0</v>
      </c>
      <c r="CC76" s="102"/>
      <c r="CD76" s="32">
        <f t="shared" si="944"/>
        <v>0</v>
      </c>
      <c r="CE76" s="97">
        <f t="shared" si="945"/>
        <v>0</v>
      </c>
      <c r="CF76" s="97">
        <f t="shared" si="945"/>
        <v>0</v>
      </c>
      <c r="CG76" s="102"/>
      <c r="CH76" s="32">
        <f t="shared" si="946"/>
        <v>0</v>
      </c>
      <c r="CI76" s="102"/>
      <c r="CJ76" s="32">
        <f t="shared" si="947"/>
        <v>0</v>
      </c>
      <c r="CK76" s="102"/>
      <c r="CL76" s="32">
        <f t="shared" si="948"/>
        <v>0</v>
      </c>
      <c r="CM76" s="97">
        <f t="shared" si="949"/>
        <v>0</v>
      </c>
      <c r="CN76" s="97">
        <f t="shared" si="949"/>
        <v>0</v>
      </c>
      <c r="CO76" s="102"/>
      <c r="CP76" s="32">
        <f t="shared" si="950"/>
        <v>0</v>
      </c>
      <c r="CQ76" s="102"/>
      <c r="CR76" s="32">
        <f t="shared" si="951"/>
        <v>0</v>
      </c>
      <c r="CS76" s="102"/>
      <c r="CT76" s="32">
        <f t="shared" si="952"/>
        <v>0</v>
      </c>
      <c r="CU76" s="97">
        <f t="shared" si="953"/>
        <v>0</v>
      </c>
      <c r="CV76" s="97">
        <f t="shared" si="953"/>
        <v>0</v>
      </c>
      <c r="CW76" s="102"/>
      <c r="CX76" s="32">
        <f t="shared" si="954"/>
        <v>0</v>
      </c>
      <c r="CY76" s="102"/>
      <c r="CZ76" s="32">
        <f t="shared" si="955"/>
        <v>0</v>
      </c>
      <c r="DA76" s="102"/>
      <c r="DB76" s="32">
        <f t="shared" si="956"/>
        <v>0</v>
      </c>
      <c r="DC76" s="97">
        <f t="shared" si="957"/>
        <v>0</v>
      </c>
      <c r="DD76" s="97">
        <f t="shared" si="957"/>
        <v>0</v>
      </c>
      <c r="DE76" s="103">
        <v>0</v>
      </c>
      <c r="DF76" s="32">
        <f t="shared" si="958"/>
        <v>0</v>
      </c>
      <c r="DG76" s="103">
        <v>0</v>
      </c>
      <c r="DH76" s="32">
        <f t="shared" si="959"/>
        <v>0</v>
      </c>
      <c r="DI76" s="103">
        <v>0</v>
      </c>
      <c r="DJ76" s="32">
        <f t="shared" si="960"/>
        <v>0</v>
      </c>
      <c r="DK76" s="97">
        <f t="shared" si="961"/>
        <v>0</v>
      </c>
      <c r="DL76" s="97">
        <f t="shared" si="961"/>
        <v>0</v>
      </c>
      <c r="DM76" s="103">
        <v>0</v>
      </c>
      <c r="DN76" s="32">
        <f t="shared" si="962"/>
        <v>0</v>
      </c>
      <c r="DO76" s="103">
        <v>0</v>
      </c>
      <c r="DP76" s="32">
        <f t="shared" si="963"/>
        <v>0</v>
      </c>
      <c r="DQ76" s="103">
        <v>0</v>
      </c>
      <c r="DR76" s="32">
        <f t="shared" si="964"/>
        <v>0</v>
      </c>
      <c r="DS76" s="97">
        <f t="shared" si="965"/>
        <v>0</v>
      </c>
      <c r="DT76" s="97">
        <f t="shared" si="965"/>
        <v>0</v>
      </c>
      <c r="DU76" s="102">
        <v>0</v>
      </c>
      <c r="DV76" s="32">
        <f t="shared" si="966"/>
        <v>0</v>
      </c>
      <c r="DW76" s="102">
        <v>0</v>
      </c>
      <c r="DX76" s="32">
        <f t="shared" si="967"/>
        <v>0</v>
      </c>
      <c r="DY76" s="102">
        <v>1</v>
      </c>
      <c r="DZ76" s="32">
        <f t="shared" si="968"/>
        <v>0.8</v>
      </c>
      <c r="EA76" s="97">
        <f t="shared" si="969"/>
        <v>1</v>
      </c>
      <c r="EB76" s="97">
        <f t="shared" si="969"/>
        <v>0.8</v>
      </c>
      <c r="EC76" s="101">
        <v>0</v>
      </c>
      <c r="ED76" s="32">
        <f t="shared" si="970"/>
        <v>0</v>
      </c>
      <c r="EE76" s="101">
        <v>1</v>
      </c>
      <c r="EF76" s="32">
        <f t="shared" si="971"/>
        <v>0.8</v>
      </c>
      <c r="EG76" s="101">
        <v>0</v>
      </c>
      <c r="EH76" s="32">
        <f t="shared" si="972"/>
        <v>0</v>
      </c>
      <c r="EI76" s="97">
        <f t="shared" si="973"/>
        <v>1</v>
      </c>
      <c r="EJ76" s="97">
        <f t="shared" si="973"/>
        <v>0.8</v>
      </c>
      <c r="EK76" s="102"/>
      <c r="EL76" s="32">
        <f t="shared" si="974"/>
        <v>0</v>
      </c>
      <c r="EM76" s="102"/>
      <c r="EN76" s="32">
        <f t="shared" si="975"/>
        <v>0</v>
      </c>
      <c r="EO76" s="102"/>
      <c r="EP76" s="32">
        <f t="shared" si="976"/>
        <v>0</v>
      </c>
      <c r="EQ76" s="97">
        <f t="shared" si="977"/>
        <v>0</v>
      </c>
      <c r="ER76" s="97">
        <f t="shared" si="977"/>
        <v>0</v>
      </c>
      <c r="ES76" s="102"/>
      <c r="ET76" s="32">
        <f t="shared" si="978"/>
        <v>0</v>
      </c>
      <c r="EU76" s="102"/>
      <c r="EV76" s="32">
        <f t="shared" si="979"/>
        <v>0</v>
      </c>
      <c r="EW76" s="102"/>
      <c r="EX76" s="32">
        <f t="shared" si="980"/>
        <v>0</v>
      </c>
      <c r="EY76" s="97">
        <f t="shared" si="981"/>
        <v>0</v>
      </c>
      <c r="EZ76" s="97">
        <f t="shared" si="981"/>
        <v>0</v>
      </c>
      <c r="FA76" s="103"/>
      <c r="FB76" s="32">
        <f t="shared" si="982"/>
        <v>0</v>
      </c>
      <c r="FC76" s="103"/>
      <c r="FD76" s="32">
        <f t="shared" si="983"/>
        <v>0</v>
      </c>
      <c r="FE76" s="102"/>
      <c r="FF76" s="32">
        <f t="shared" si="984"/>
        <v>0</v>
      </c>
      <c r="FG76" s="97">
        <f t="shared" si="985"/>
        <v>0</v>
      </c>
      <c r="FH76" s="97">
        <f t="shared" si="985"/>
        <v>0</v>
      </c>
      <c r="FI76" s="103">
        <v>0</v>
      </c>
      <c r="FJ76" s="32">
        <f t="shared" si="986"/>
        <v>0</v>
      </c>
      <c r="FK76" s="103">
        <v>0</v>
      </c>
      <c r="FL76" s="32">
        <f t="shared" si="987"/>
        <v>0</v>
      </c>
      <c r="FM76" s="103">
        <v>0</v>
      </c>
      <c r="FN76" s="32">
        <f t="shared" si="988"/>
        <v>0</v>
      </c>
      <c r="FO76" s="97">
        <f t="shared" si="989"/>
        <v>0</v>
      </c>
      <c r="FP76" s="97">
        <f t="shared" si="989"/>
        <v>0</v>
      </c>
      <c r="FQ76" s="172">
        <v>0</v>
      </c>
      <c r="FR76" s="32">
        <f t="shared" si="990"/>
        <v>0</v>
      </c>
      <c r="FS76" s="172">
        <v>0</v>
      </c>
      <c r="FT76" s="32">
        <f t="shared" si="991"/>
        <v>0</v>
      </c>
      <c r="FU76" s="172">
        <v>0</v>
      </c>
      <c r="FV76" s="32">
        <f t="shared" si="992"/>
        <v>0</v>
      </c>
      <c r="FW76" s="97">
        <f t="shared" si="993"/>
        <v>0</v>
      </c>
      <c r="FX76" s="97">
        <f t="shared" si="993"/>
        <v>0</v>
      </c>
      <c r="FY76" s="103"/>
      <c r="FZ76" s="32">
        <f t="shared" si="994"/>
        <v>0</v>
      </c>
      <c r="GA76" s="103"/>
      <c r="GB76" s="32">
        <f t="shared" si="995"/>
        <v>0</v>
      </c>
      <c r="GC76" s="103"/>
      <c r="GD76" s="32">
        <f t="shared" si="996"/>
        <v>0</v>
      </c>
      <c r="GE76" s="97">
        <f t="shared" si="997"/>
        <v>0</v>
      </c>
      <c r="GF76" s="97">
        <f t="shared" si="997"/>
        <v>0</v>
      </c>
      <c r="GG76" s="102"/>
      <c r="GH76" s="32">
        <f t="shared" si="998"/>
        <v>0</v>
      </c>
      <c r="GI76" s="102"/>
      <c r="GJ76" s="32">
        <f t="shared" si="999"/>
        <v>0</v>
      </c>
      <c r="GK76" s="102"/>
      <c r="GL76" s="32">
        <f t="shared" si="1000"/>
        <v>0</v>
      </c>
      <c r="GM76" s="97">
        <f t="shared" si="1001"/>
        <v>0</v>
      </c>
      <c r="GN76" s="97">
        <f t="shared" si="1001"/>
        <v>0</v>
      </c>
      <c r="GO76" s="101">
        <v>0</v>
      </c>
      <c r="GP76" s="32">
        <f t="shared" si="1002"/>
        <v>0</v>
      </c>
      <c r="GQ76" s="101">
        <v>0</v>
      </c>
      <c r="GR76" s="32">
        <f t="shared" si="1003"/>
        <v>0</v>
      </c>
      <c r="GS76" s="101">
        <v>0</v>
      </c>
      <c r="GT76" s="32">
        <f t="shared" si="1004"/>
        <v>0</v>
      </c>
      <c r="GU76" s="97">
        <f t="shared" si="1005"/>
        <v>0</v>
      </c>
      <c r="GV76" s="97">
        <f t="shared" si="1005"/>
        <v>0</v>
      </c>
      <c r="GW76" s="102"/>
      <c r="GX76" s="32">
        <f t="shared" si="1006"/>
        <v>0</v>
      </c>
      <c r="GY76" s="102"/>
      <c r="GZ76" s="32">
        <f t="shared" si="1007"/>
        <v>0</v>
      </c>
      <c r="HA76" s="102"/>
      <c r="HB76" s="32">
        <f t="shared" si="1008"/>
        <v>0</v>
      </c>
      <c r="HC76" s="97">
        <f t="shared" si="1009"/>
        <v>0</v>
      </c>
      <c r="HD76" s="97">
        <f t="shared" si="1009"/>
        <v>0</v>
      </c>
      <c r="HE76" s="102"/>
      <c r="HF76" s="32">
        <f t="shared" si="1010"/>
        <v>0</v>
      </c>
      <c r="HG76" s="102"/>
      <c r="HH76" s="32">
        <f t="shared" si="1011"/>
        <v>0</v>
      </c>
      <c r="HI76" s="102"/>
      <c r="HJ76" s="32">
        <f t="shared" si="1012"/>
        <v>0</v>
      </c>
      <c r="HK76" s="97">
        <f t="shared" si="1013"/>
        <v>0</v>
      </c>
      <c r="HL76" s="97">
        <f t="shared" si="1013"/>
        <v>0</v>
      </c>
      <c r="HM76" s="102">
        <v>0</v>
      </c>
      <c r="HN76" s="32">
        <f t="shared" si="1014"/>
        <v>0</v>
      </c>
      <c r="HO76" s="102">
        <v>0</v>
      </c>
      <c r="HP76" s="32">
        <f t="shared" si="1015"/>
        <v>0</v>
      </c>
      <c r="HQ76" s="102">
        <v>0</v>
      </c>
      <c r="HR76" s="32">
        <f t="shared" si="1016"/>
        <v>0</v>
      </c>
      <c r="HS76" s="97">
        <f t="shared" si="1017"/>
        <v>0</v>
      </c>
      <c r="HT76" s="97">
        <f t="shared" si="1017"/>
        <v>0</v>
      </c>
      <c r="HU76" s="174"/>
      <c r="HV76" s="32">
        <f t="shared" si="1018"/>
        <v>0</v>
      </c>
      <c r="HW76" s="174"/>
      <c r="HX76" s="32">
        <f t="shared" si="1019"/>
        <v>0</v>
      </c>
      <c r="HY76" s="174"/>
      <c r="HZ76" s="32">
        <f t="shared" si="1020"/>
        <v>0</v>
      </c>
      <c r="IA76" s="97">
        <f t="shared" si="1021"/>
        <v>0</v>
      </c>
      <c r="IB76" s="97">
        <f t="shared" si="1021"/>
        <v>0</v>
      </c>
      <c r="IC76" s="102">
        <v>0</v>
      </c>
      <c r="ID76" s="32">
        <f t="shared" si="1022"/>
        <v>0</v>
      </c>
      <c r="IE76" s="102">
        <v>0</v>
      </c>
      <c r="IF76" s="32">
        <f t="shared" si="1023"/>
        <v>0</v>
      </c>
      <c r="IG76" s="102">
        <v>0</v>
      </c>
      <c r="IH76" s="32">
        <f t="shared" si="1024"/>
        <v>0</v>
      </c>
      <c r="II76" s="97">
        <f t="shared" si="1025"/>
        <v>0</v>
      </c>
      <c r="IJ76" s="97">
        <f t="shared" si="1025"/>
        <v>0</v>
      </c>
      <c r="IK76" s="109"/>
      <c r="IL76" s="32">
        <f t="shared" si="1026"/>
        <v>0</v>
      </c>
      <c r="IM76" s="109"/>
      <c r="IN76" s="32">
        <f t="shared" si="1027"/>
        <v>0</v>
      </c>
      <c r="IO76" s="109"/>
      <c r="IP76" s="32">
        <f t="shared" si="1028"/>
        <v>0</v>
      </c>
      <c r="IQ76" s="97">
        <f t="shared" si="1029"/>
        <v>0</v>
      </c>
      <c r="IR76" s="97">
        <f t="shared" si="1029"/>
        <v>0</v>
      </c>
      <c r="IS76" s="100">
        <f t="shared" si="1030"/>
        <v>1</v>
      </c>
      <c r="IT76" s="100">
        <f t="shared" si="1030"/>
        <v>0.8</v>
      </c>
      <c r="IU76" s="100">
        <f t="shared" si="1030"/>
        <v>2</v>
      </c>
      <c r="IV76" s="100">
        <f t="shared" si="1030"/>
        <v>1.6</v>
      </c>
      <c r="IW76" s="100">
        <f t="shared" si="1030"/>
        <v>2</v>
      </c>
      <c r="IX76" s="100">
        <f t="shared" si="1030"/>
        <v>1.6</v>
      </c>
      <c r="IY76" s="100">
        <f t="shared" si="1030"/>
        <v>5</v>
      </c>
      <c r="IZ76" s="100">
        <f t="shared" si="1030"/>
        <v>4</v>
      </c>
    </row>
    <row r="77" spans="1:260" ht="30" customHeight="1" x14ac:dyDescent="0.3">
      <c r="A77" s="67">
        <v>3</v>
      </c>
      <c r="B77" s="37" t="s">
        <v>104</v>
      </c>
      <c r="C77" s="67" t="s">
        <v>12</v>
      </c>
      <c r="D77" s="49">
        <v>0.88</v>
      </c>
      <c r="E77" s="102">
        <v>1</v>
      </c>
      <c r="F77" s="32">
        <f t="shared" si="907"/>
        <v>0.88</v>
      </c>
      <c r="G77" s="102">
        <v>0</v>
      </c>
      <c r="H77" s="32">
        <f t="shared" si="907"/>
        <v>0</v>
      </c>
      <c r="I77" s="102">
        <v>0</v>
      </c>
      <c r="J77" s="32">
        <f t="shared" si="908"/>
        <v>0</v>
      </c>
      <c r="K77" s="97">
        <f t="shared" si="909"/>
        <v>1</v>
      </c>
      <c r="L77" s="97">
        <f t="shared" si="909"/>
        <v>0.88</v>
      </c>
      <c r="M77" s="102"/>
      <c r="N77" s="32">
        <f t="shared" si="910"/>
        <v>0</v>
      </c>
      <c r="O77" s="102"/>
      <c r="P77" s="32">
        <f t="shared" si="911"/>
        <v>0</v>
      </c>
      <c r="Q77" s="102"/>
      <c r="R77" s="32">
        <f t="shared" si="912"/>
        <v>0</v>
      </c>
      <c r="S77" s="97">
        <f t="shared" si="913"/>
        <v>0</v>
      </c>
      <c r="T77" s="97">
        <f t="shared" si="913"/>
        <v>0</v>
      </c>
      <c r="U77" s="102">
        <v>0</v>
      </c>
      <c r="V77" s="32">
        <f t="shared" si="914"/>
        <v>0</v>
      </c>
      <c r="W77" s="102">
        <v>0</v>
      </c>
      <c r="X77" s="32">
        <f t="shared" si="915"/>
        <v>0</v>
      </c>
      <c r="Y77" s="102">
        <v>0</v>
      </c>
      <c r="Z77" s="32">
        <f t="shared" si="916"/>
        <v>0</v>
      </c>
      <c r="AA77" s="97">
        <f t="shared" si="917"/>
        <v>0</v>
      </c>
      <c r="AB77" s="97">
        <f t="shared" si="917"/>
        <v>0</v>
      </c>
      <c r="AC77" s="101">
        <v>0</v>
      </c>
      <c r="AD77" s="32">
        <f t="shared" si="918"/>
        <v>0</v>
      </c>
      <c r="AE77" s="101">
        <v>0</v>
      </c>
      <c r="AF77" s="32">
        <f t="shared" si="919"/>
        <v>0</v>
      </c>
      <c r="AG77" s="101">
        <v>0</v>
      </c>
      <c r="AH77" s="32">
        <f t="shared" si="920"/>
        <v>0</v>
      </c>
      <c r="AI77" s="97">
        <f t="shared" si="921"/>
        <v>0</v>
      </c>
      <c r="AJ77" s="97">
        <f t="shared" si="921"/>
        <v>0</v>
      </c>
      <c r="AK77" s="102">
        <v>0</v>
      </c>
      <c r="AL77" s="32">
        <f t="shared" si="922"/>
        <v>0</v>
      </c>
      <c r="AM77" s="102">
        <v>1</v>
      </c>
      <c r="AN77" s="32">
        <f t="shared" si="923"/>
        <v>0.88</v>
      </c>
      <c r="AO77" s="102">
        <v>0</v>
      </c>
      <c r="AP77" s="32">
        <f t="shared" si="924"/>
        <v>0</v>
      </c>
      <c r="AQ77" s="97">
        <f t="shared" si="925"/>
        <v>1</v>
      </c>
      <c r="AR77" s="97">
        <f t="shared" si="925"/>
        <v>0.88</v>
      </c>
      <c r="AS77" s="102"/>
      <c r="AT77" s="32">
        <f t="shared" si="926"/>
        <v>0</v>
      </c>
      <c r="AU77" s="102"/>
      <c r="AV77" s="32">
        <f t="shared" si="927"/>
        <v>0</v>
      </c>
      <c r="AW77" s="102"/>
      <c r="AX77" s="32">
        <f t="shared" si="928"/>
        <v>0</v>
      </c>
      <c r="AY77" s="97">
        <f t="shared" si="929"/>
        <v>0</v>
      </c>
      <c r="AZ77" s="97">
        <f t="shared" si="929"/>
        <v>0</v>
      </c>
      <c r="BA77" s="102"/>
      <c r="BB77" s="32">
        <f t="shared" si="930"/>
        <v>0</v>
      </c>
      <c r="BC77" s="102"/>
      <c r="BD77" s="32">
        <f t="shared" si="931"/>
        <v>0</v>
      </c>
      <c r="BE77" s="102"/>
      <c r="BF77" s="32">
        <f t="shared" si="932"/>
        <v>0</v>
      </c>
      <c r="BG77" s="97">
        <f t="shared" si="933"/>
        <v>0</v>
      </c>
      <c r="BH77" s="97">
        <f t="shared" si="933"/>
        <v>0</v>
      </c>
      <c r="BI77" s="102">
        <v>0</v>
      </c>
      <c r="BJ77" s="32">
        <f t="shared" si="934"/>
        <v>0</v>
      </c>
      <c r="BK77" s="102">
        <v>0</v>
      </c>
      <c r="BL77" s="32">
        <f t="shared" si="935"/>
        <v>0</v>
      </c>
      <c r="BM77" s="102">
        <v>0</v>
      </c>
      <c r="BN77" s="32">
        <f t="shared" si="936"/>
        <v>0</v>
      </c>
      <c r="BO77" s="97">
        <f t="shared" si="937"/>
        <v>0</v>
      </c>
      <c r="BP77" s="97">
        <f t="shared" si="937"/>
        <v>0</v>
      </c>
      <c r="BQ77" s="101"/>
      <c r="BR77" s="32">
        <f t="shared" si="938"/>
        <v>0</v>
      </c>
      <c r="BS77" s="101"/>
      <c r="BT77" s="32">
        <f t="shared" si="939"/>
        <v>0</v>
      </c>
      <c r="BU77" s="101"/>
      <c r="BV77" s="32">
        <f t="shared" si="940"/>
        <v>0</v>
      </c>
      <c r="BW77" s="97">
        <f t="shared" si="941"/>
        <v>0</v>
      </c>
      <c r="BX77" s="97">
        <f t="shared" si="941"/>
        <v>0</v>
      </c>
      <c r="BY77" s="102"/>
      <c r="BZ77" s="32">
        <f t="shared" si="942"/>
        <v>0</v>
      </c>
      <c r="CA77" s="102"/>
      <c r="CB77" s="32">
        <f t="shared" si="943"/>
        <v>0</v>
      </c>
      <c r="CC77" s="102"/>
      <c r="CD77" s="32">
        <f t="shared" si="944"/>
        <v>0</v>
      </c>
      <c r="CE77" s="97">
        <f t="shared" si="945"/>
        <v>0</v>
      </c>
      <c r="CF77" s="97">
        <f t="shared" si="945"/>
        <v>0</v>
      </c>
      <c r="CG77" s="102"/>
      <c r="CH77" s="32">
        <f t="shared" si="946"/>
        <v>0</v>
      </c>
      <c r="CI77" s="102"/>
      <c r="CJ77" s="32">
        <f t="shared" si="947"/>
        <v>0</v>
      </c>
      <c r="CK77" s="102"/>
      <c r="CL77" s="32">
        <f t="shared" si="948"/>
        <v>0</v>
      </c>
      <c r="CM77" s="97">
        <f t="shared" si="949"/>
        <v>0</v>
      </c>
      <c r="CN77" s="97">
        <f t="shared" si="949"/>
        <v>0</v>
      </c>
      <c r="CO77" s="102"/>
      <c r="CP77" s="32">
        <f t="shared" si="950"/>
        <v>0</v>
      </c>
      <c r="CQ77" s="102"/>
      <c r="CR77" s="32">
        <f t="shared" si="951"/>
        <v>0</v>
      </c>
      <c r="CS77" s="102"/>
      <c r="CT77" s="32">
        <f t="shared" si="952"/>
        <v>0</v>
      </c>
      <c r="CU77" s="97">
        <f t="shared" si="953"/>
        <v>0</v>
      </c>
      <c r="CV77" s="97">
        <f t="shared" si="953"/>
        <v>0</v>
      </c>
      <c r="CW77" s="102"/>
      <c r="CX77" s="32">
        <f t="shared" si="954"/>
        <v>0</v>
      </c>
      <c r="CY77" s="102"/>
      <c r="CZ77" s="32">
        <f t="shared" si="955"/>
        <v>0</v>
      </c>
      <c r="DA77" s="102"/>
      <c r="DB77" s="32">
        <f t="shared" si="956"/>
        <v>0</v>
      </c>
      <c r="DC77" s="97">
        <f t="shared" si="957"/>
        <v>0</v>
      </c>
      <c r="DD77" s="97">
        <f t="shared" si="957"/>
        <v>0</v>
      </c>
      <c r="DE77" s="103">
        <v>0</v>
      </c>
      <c r="DF77" s="32">
        <f t="shared" si="958"/>
        <v>0</v>
      </c>
      <c r="DG77" s="103">
        <v>0</v>
      </c>
      <c r="DH77" s="32">
        <f t="shared" si="959"/>
        <v>0</v>
      </c>
      <c r="DI77" s="103">
        <v>0</v>
      </c>
      <c r="DJ77" s="32">
        <f t="shared" si="960"/>
        <v>0</v>
      </c>
      <c r="DK77" s="97">
        <f t="shared" si="961"/>
        <v>0</v>
      </c>
      <c r="DL77" s="97">
        <f t="shared" si="961"/>
        <v>0</v>
      </c>
      <c r="DM77" s="103">
        <v>0</v>
      </c>
      <c r="DN77" s="32">
        <f t="shared" si="962"/>
        <v>0</v>
      </c>
      <c r="DO77" s="103">
        <v>0</v>
      </c>
      <c r="DP77" s="32">
        <f t="shared" si="963"/>
        <v>0</v>
      </c>
      <c r="DQ77" s="103">
        <v>0</v>
      </c>
      <c r="DR77" s="32">
        <f t="shared" si="964"/>
        <v>0</v>
      </c>
      <c r="DS77" s="97">
        <f t="shared" si="965"/>
        <v>0</v>
      </c>
      <c r="DT77" s="97">
        <f t="shared" si="965"/>
        <v>0</v>
      </c>
      <c r="DU77" s="102">
        <v>1</v>
      </c>
      <c r="DV77" s="32">
        <f t="shared" si="966"/>
        <v>0.88</v>
      </c>
      <c r="DW77" s="102">
        <v>0</v>
      </c>
      <c r="DX77" s="32">
        <f t="shared" si="967"/>
        <v>0</v>
      </c>
      <c r="DY77" s="102">
        <v>0</v>
      </c>
      <c r="DZ77" s="32">
        <f t="shared" si="968"/>
        <v>0</v>
      </c>
      <c r="EA77" s="97">
        <f t="shared" si="969"/>
        <v>1</v>
      </c>
      <c r="EB77" s="97">
        <f t="shared" si="969"/>
        <v>0.88</v>
      </c>
      <c r="EC77" s="101">
        <v>0</v>
      </c>
      <c r="ED77" s="32">
        <f t="shared" si="970"/>
        <v>0</v>
      </c>
      <c r="EE77" s="101">
        <v>0</v>
      </c>
      <c r="EF77" s="32">
        <f t="shared" si="971"/>
        <v>0</v>
      </c>
      <c r="EG77" s="101">
        <v>0</v>
      </c>
      <c r="EH77" s="32">
        <f t="shared" si="972"/>
        <v>0</v>
      </c>
      <c r="EI77" s="97">
        <f t="shared" si="973"/>
        <v>0</v>
      </c>
      <c r="EJ77" s="97">
        <f t="shared" si="973"/>
        <v>0</v>
      </c>
      <c r="EK77" s="102"/>
      <c r="EL77" s="32">
        <f t="shared" si="974"/>
        <v>0</v>
      </c>
      <c r="EM77" s="102"/>
      <c r="EN77" s="32">
        <f t="shared" si="975"/>
        <v>0</v>
      </c>
      <c r="EO77" s="102"/>
      <c r="EP77" s="32">
        <f t="shared" si="976"/>
        <v>0</v>
      </c>
      <c r="EQ77" s="97">
        <f t="shared" si="977"/>
        <v>0</v>
      </c>
      <c r="ER77" s="97">
        <f t="shared" si="977"/>
        <v>0</v>
      </c>
      <c r="ES77" s="102"/>
      <c r="ET77" s="32">
        <f t="shared" si="978"/>
        <v>0</v>
      </c>
      <c r="EU77" s="102"/>
      <c r="EV77" s="32">
        <f t="shared" si="979"/>
        <v>0</v>
      </c>
      <c r="EW77" s="102"/>
      <c r="EX77" s="32">
        <f t="shared" si="980"/>
        <v>0</v>
      </c>
      <c r="EY77" s="97">
        <f t="shared" si="981"/>
        <v>0</v>
      </c>
      <c r="EZ77" s="97">
        <f t="shared" si="981"/>
        <v>0</v>
      </c>
      <c r="FA77" s="103"/>
      <c r="FB77" s="32">
        <f t="shared" si="982"/>
        <v>0</v>
      </c>
      <c r="FC77" s="103"/>
      <c r="FD77" s="32">
        <f t="shared" si="983"/>
        <v>0</v>
      </c>
      <c r="FE77" s="102"/>
      <c r="FF77" s="32">
        <f t="shared" si="984"/>
        <v>0</v>
      </c>
      <c r="FG77" s="97">
        <f t="shared" si="985"/>
        <v>0</v>
      </c>
      <c r="FH77" s="97">
        <f t="shared" si="985"/>
        <v>0</v>
      </c>
      <c r="FI77" s="103">
        <v>0</v>
      </c>
      <c r="FJ77" s="32">
        <f t="shared" si="986"/>
        <v>0</v>
      </c>
      <c r="FK77" s="103">
        <v>0</v>
      </c>
      <c r="FL77" s="32">
        <f t="shared" si="987"/>
        <v>0</v>
      </c>
      <c r="FM77" s="103">
        <v>0</v>
      </c>
      <c r="FN77" s="32">
        <f t="shared" si="988"/>
        <v>0</v>
      </c>
      <c r="FO77" s="97">
        <f t="shared" si="989"/>
        <v>0</v>
      </c>
      <c r="FP77" s="97">
        <f t="shared" si="989"/>
        <v>0</v>
      </c>
      <c r="FQ77" s="172">
        <v>0</v>
      </c>
      <c r="FR77" s="32">
        <f t="shared" si="990"/>
        <v>0</v>
      </c>
      <c r="FS77" s="172">
        <v>0</v>
      </c>
      <c r="FT77" s="32">
        <f t="shared" si="991"/>
        <v>0</v>
      </c>
      <c r="FU77" s="172">
        <v>0</v>
      </c>
      <c r="FV77" s="32">
        <f t="shared" si="992"/>
        <v>0</v>
      </c>
      <c r="FW77" s="97">
        <f t="shared" si="993"/>
        <v>0</v>
      </c>
      <c r="FX77" s="97">
        <f t="shared" si="993"/>
        <v>0</v>
      </c>
      <c r="FY77" s="103"/>
      <c r="FZ77" s="32">
        <f t="shared" si="994"/>
        <v>0</v>
      </c>
      <c r="GA77" s="103"/>
      <c r="GB77" s="32">
        <f t="shared" si="995"/>
        <v>0</v>
      </c>
      <c r="GC77" s="103"/>
      <c r="GD77" s="32">
        <f t="shared" si="996"/>
        <v>0</v>
      </c>
      <c r="GE77" s="97">
        <f t="shared" si="997"/>
        <v>0</v>
      </c>
      <c r="GF77" s="97">
        <f t="shared" si="997"/>
        <v>0</v>
      </c>
      <c r="GG77" s="102"/>
      <c r="GH77" s="32">
        <f t="shared" si="998"/>
        <v>0</v>
      </c>
      <c r="GI77" s="102"/>
      <c r="GJ77" s="32">
        <f t="shared" si="999"/>
        <v>0</v>
      </c>
      <c r="GK77" s="102"/>
      <c r="GL77" s="32">
        <f t="shared" si="1000"/>
        <v>0</v>
      </c>
      <c r="GM77" s="97">
        <f t="shared" si="1001"/>
        <v>0</v>
      </c>
      <c r="GN77" s="97">
        <f t="shared" si="1001"/>
        <v>0</v>
      </c>
      <c r="GO77" s="101">
        <v>0</v>
      </c>
      <c r="GP77" s="32">
        <f t="shared" si="1002"/>
        <v>0</v>
      </c>
      <c r="GQ77" s="101">
        <v>0</v>
      </c>
      <c r="GR77" s="32">
        <f t="shared" si="1003"/>
        <v>0</v>
      </c>
      <c r="GS77" s="101">
        <v>0</v>
      </c>
      <c r="GT77" s="32">
        <f t="shared" si="1004"/>
        <v>0</v>
      </c>
      <c r="GU77" s="97">
        <f t="shared" si="1005"/>
        <v>0</v>
      </c>
      <c r="GV77" s="97">
        <f t="shared" si="1005"/>
        <v>0</v>
      </c>
      <c r="GW77" s="102"/>
      <c r="GX77" s="32">
        <f t="shared" si="1006"/>
        <v>0</v>
      </c>
      <c r="GY77" s="102"/>
      <c r="GZ77" s="32">
        <f t="shared" si="1007"/>
        <v>0</v>
      </c>
      <c r="HA77" s="102"/>
      <c r="HB77" s="32">
        <f t="shared" si="1008"/>
        <v>0</v>
      </c>
      <c r="HC77" s="97">
        <f t="shared" si="1009"/>
        <v>0</v>
      </c>
      <c r="HD77" s="97">
        <f t="shared" si="1009"/>
        <v>0</v>
      </c>
      <c r="HE77" s="102"/>
      <c r="HF77" s="32">
        <f t="shared" si="1010"/>
        <v>0</v>
      </c>
      <c r="HG77" s="102"/>
      <c r="HH77" s="32">
        <f t="shared" si="1011"/>
        <v>0</v>
      </c>
      <c r="HI77" s="102"/>
      <c r="HJ77" s="32">
        <f t="shared" si="1012"/>
        <v>0</v>
      </c>
      <c r="HK77" s="97">
        <f t="shared" si="1013"/>
        <v>0</v>
      </c>
      <c r="HL77" s="97">
        <f t="shared" si="1013"/>
        <v>0</v>
      </c>
      <c r="HM77" s="102">
        <v>0</v>
      </c>
      <c r="HN77" s="32">
        <f t="shared" si="1014"/>
        <v>0</v>
      </c>
      <c r="HO77" s="102">
        <v>0</v>
      </c>
      <c r="HP77" s="32">
        <f t="shared" si="1015"/>
        <v>0</v>
      </c>
      <c r="HQ77" s="102">
        <v>0</v>
      </c>
      <c r="HR77" s="32">
        <f t="shared" si="1016"/>
        <v>0</v>
      </c>
      <c r="HS77" s="97">
        <f t="shared" si="1017"/>
        <v>0</v>
      </c>
      <c r="HT77" s="97">
        <f t="shared" si="1017"/>
        <v>0</v>
      </c>
      <c r="HU77" s="174"/>
      <c r="HV77" s="32">
        <f t="shared" si="1018"/>
        <v>0</v>
      </c>
      <c r="HW77" s="174"/>
      <c r="HX77" s="32">
        <f t="shared" si="1019"/>
        <v>0</v>
      </c>
      <c r="HY77" s="174"/>
      <c r="HZ77" s="32">
        <f t="shared" si="1020"/>
        <v>0</v>
      </c>
      <c r="IA77" s="97">
        <f t="shared" si="1021"/>
        <v>0</v>
      </c>
      <c r="IB77" s="97">
        <f t="shared" si="1021"/>
        <v>0</v>
      </c>
      <c r="IC77" s="102">
        <v>0</v>
      </c>
      <c r="ID77" s="32">
        <f t="shared" si="1022"/>
        <v>0</v>
      </c>
      <c r="IE77" s="102">
        <v>0</v>
      </c>
      <c r="IF77" s="32">
        <f t="shared" si="1023"/>
        <v>0</v>
      </c>
      <c r="IG77" s="102">
        <v>0</v>
      </c>
      <c r="IH77" s="32">
        <f t="shared" si="1024"/>
        <v>0</v>
      </c>
      <c r="II77" s="97">
        <f t="shared" si="1025"/>
        <v>0</v>
      </c>
      <c r="IJ77" s="97">
        <f t="shared" si="1025"/>
        <v>0</v>
      </c>
      <c r="IK77" s="109"/>
      <c r="IL77" s="32">
        <f t="shared" si="1026"/>
        <v>0</v>
      </c>
      <c r="IM77" s="109"/>
      <c r="IN77" s="32">
        <f t="shared" si="1027"/>
        <v>0</v>
      </c>
      <c r="IO77" s="109"/>
      <c r="IP77" s="32">
        <f t="shared" si="1028"/>
        <v>0</v>
      </c>
      <c r="IQ77" s="97">
        <f t="shared" si="1029"/>
        <v>0</v>
      </c>
      <c r="IR77" s="97">
        <f t="shared" si="1029"/>
        <v>0</v>
      </c>
      <c r="IS77" s="100">
        <f t="shared" si="1030"/>
        <v>2</v>
      </c>
      <c r="IT77" s="100">
        <f t="shared" si="1030"/>
        <v>1.76</v>
      </c>
      <c r="IU77" s="100">
        <f t="shared" si="1030"/>
        <v>1</v>
      </c>
      <c r="IV77" s="100">
        <f t="shared" si="1030"/>
        <v>0.88</v>
      </c>
      <c r="IW77" s="100">
        <f t="shared" si="1030"/>
        <v>0</v>
      </c>
      <c r="IX77" s="100">
        <f t="shared" si="1030"/>
        <v>0</v>
      </c>
      <c r="IY77" s="100">
        <f t="shared" si="1030"/>
        <v>3</v>
      </c>
      <c r="IZ77" s="100">
        <f t="shared" si="1030"/>
        <v>2.64</v>
      </c>
    </row>
    <row r="78" spans="1:260" ht="21" customHeight="1" x14ac:dyDescent="0.3">
      <c r="A78" s="67">
        <v>4</v>
      </c>
      <c r="B78" s="37" t="s">
        <v>174</v>
      </c>
      <c r="C78" s="67" t="s">
        <v>12</v>
      </c>
      <c r="D78" s="49"/>
      <c r="E78" s="102"/>
      <c r="F78" s="32"/>
      <c r="G78" s="102"/>
      <c r="H78" s="32"/>
      <c r="I78" s="102"/>
      <c r="J78" s="32"/>
      <c r="K78" s="97"/>
      <c r="L78" s="97"/>
      <c r="M78" s="102"/>
      <c r="N78" s="32"/>
      <c r="O78" s="102"/>
      <c r="P78" s="32"/>
      <c r="Q78" s="102"/>
      <c r="R78" s="32"/>
      <c r="S78" s="97"/>
      <c r="T78" s="97"/>
      <c r="U78" s="102"/>
      <c r="V78" s="32"/>
      <c r="W78" s="102"/>
      <c r="X78" s="32"/>
      <c r="Y78" s="102"/>
      <c r="Z78" s="32"/>
      <c r="AA78" s="97"/>
      <c r="AB78" s="97"/>
      <c r="AC78" s="101"/>
      <c r="AD78" s="32"/>
      <c r="AE78" s="101"/>
      <c r="AF78" s="32"/>
      <c r="AG78" s="101"/>
      <c r="AH78" s="32"/>
      <c r="AI78" s="97"/>
      <c r="AJ78" s="97"/>
      <c r="AK78" s="106"/>
      <c r="AL78" s="32"/>
      <c r="AM78" s="106"/>
      <c r="AN78" s="32"/>
      <c r="AO78" s="106"/>
      <c r="AP78" s="32"/>
      <c r="AQ78" s="97"/>
      <c r="AR78" s="97"/>
      <c r="AS78" s="102"/>
      <c r="AT78" s="32"/>
      <c r="AU78" s="102"/>
      <c r="AV78" s="32"/>
      <c r="AW78" s="102"/>
      <c r="AX78" s="32"/>
      <c r="AY78" s="97"/>
      <c r="AZ78" s="97"/>
      <c r="BA78" s="102"/>
      <c r="BB78" s="32"/>
      <c r="BC78" s="102"/>
      <c r="BD78" s="32"/>
      <c r="BE78" s="102"/>
      <c r="BF78" s="32"/>
      <c r="BG78" s="97"/>
      <c r="BH78" s="97"/>
      <c r="BI78" s="102"/>
      <c r="BJ78" s="32"/>
      <c r="BK78" s="102"/>
      <c r="BL78" s="32"/>
      <c r="BM78" s="102"/>
      <c r="BN78" s="32"/>
      <c r="BO78" s="97"/>
      <c r="BP78" s="97"/>
      <c r="BQ78" s="101"/>
      <c r="BR78" s="32"/>
      <c r="BS78" s="101"/>
      <c r="BT78" s="32"/>
      <c r="BU78" s="101"/>
      <c r="BV78" s="32"/>
      <c r="BW78" s="97"/>
      <c r="BX78" s="97"/>
      <c r="BY78" s="102"/>
      <c r="BZ78" s="32"/>
      <c r="CA78" s="102"/>
      <c r="CB78" s="32"/>
      <c r="CC78" s="102"/>
      <c r="CD78" s="32"/>
      <c r="CE78" s="97"/>
      <c r="CF78" s="97"/>
      <c r="CG78" s="102"/>
      <c r="CH78" s="32"/>
      <c r="CI78" s="102"/>
      <c r="CJ78" s="32"/>
      <c r="CK78" s="102"/>
      <c r="CL78" s="32"/>
      <c r="CM78" s="97"/>
      <c r="CN78" s="97"/>
      <c r="CO78" s="102"/>
      <c r="CP78" s="32"/>
      <c r="CQ78" s="102"/>
      <c r="CR78" s="32"/>
      <c r="CS78" s="102"/>
      <c r="CT78" s="32"/>
      <c r="CU78" s="97"/>
      <c r="CV78" s="97"/>
      <c r="CW78" s="102"/>
      <c r="CX78" s="32"/>
      <c r="CY78" s="102"/>
      <c r="CZ78" s="32"/>
      <c r="DA78" s="102"/>
      <c r="DB78" s="32"/>
      <c r="DC78" s="97"/>
      <c r="DD78" s="97"/>
      <c r="DE78" s="103"/>
      <c r="DF78" s="32"/>
      <c r="DG78" s="103"/>
      <c r="DH78" s="32"/>
      <c r="DI78" s="103"/>
      <c r="DJ78" s="32"/>
      <c r="DK78" s="97"/>
      <c r="DL78" s="97"/>
      <c r="DM78" s="103"/>
      <c r="DN78" s="32"/>
      <c r="DO78" s="103"/>
      <c r="DP78" s="32"/>
      <c r="DQ78" s="103"/>
      <c r="DR78" s="32"/>
      <c r="DS78" s="97"/>
      <c r="DT78" s="97"/>
      <c r="DU78" s="102"/>
      <c r="DV78" s="32"/>
      <c r="DW78" s="102"/>
      <c r="DX78" s="32"/>
      <c r="DY78" s="102"/>
      <c r="DZ78" s="32"/>
      <c r="EA78" s="97"/>
      <c r="EB78" s="97"/>
      <c r="EC78" s="101"/>
      <c r="ED78" s="32"/>
      <c r="EE78" s="101"/>
      <c r="EF78" s="32"/>
      <c r="EG78" s="101"/>
      <c r="EH78" s="32"/>
      <c r="EI78" s="97"/>
      <c r="EJ78" s="97"/>
      <c r="EK78" s="102"/>
      <c r="EL78" s="32"/>
      <c r="EM78" s="102"/>
      <c r="EN78" s="32"/>
      <c r="EO78" s="102"/>
      <c r="EP78" s="32"/>
      <c r="EQ78" s="97"/>
      <c r="ER78" s="97"/>
      <c r="ES78" s="102"/>
      <c r="ET78" s="32"/>
      <c r="EU78" s="102"/>
      <c r="EV78" s="32"/>
      <c r="EW78" s="102"/>
      <c r="EX78" s="32"/>
      <c r="EY78" s="97"/>
      <c r="EZ78" s="97"/>
      <c r="FA78" s="103"/>
      <c r="FB78" s="32"/>
      <c r="FC78" s="103"/>
      <c r="FD78" s="32"/>
      <c r="FE78" s="102"/>
      <c r="FF78" s="32"/>
      <c r="FG78" s="97"/>
      <c r="FH78" s="97"/>
      <c r="FI78" s="103"/>
      <c r="FJ78" s="32"/>
      <c r="FK78" s="103"/>
      <c r="FL78" s="32"/>
      <c r="FM78" s="103"/>
      <c r="FN78" s="32"/>
      <c r="FO78" s="97"/>
      <c r="FP78" s="97"/>
      <c r="FQ78" s="172"/>
      <c r="FR78" s="32"/>
      <c r="FS78" s="172"/>
      <c r="FT78" s="32"/>
      <c r="FU78" s="172"/>
      <c r="FV78" s="32"/>
      <c r="FW78" s="97"/>
      <c r="FX78" s="97"/>
      <c r="FY78" s="103"/>
      <c r="FZ78" s="32"/>
      <c r="GA78" s="103"/>
      <c r="GB78" s="32"/>
      <c r="GC78" s="103"/>
      <c r="GD78" s="32"/>
      <c r="GE78" s="97"/>
      <c r="GF78" s="97"/>
      <c r="GG78" s="102"/>
      <c r="GH78" s="32"/>
      <c r="GI78" s="102"/>
      <c r="GJ78" s="32"/>
      <c r="GK78" s="102"/>
      <c r="GL78" s="32"/>
      <c r="GM78" s="97"/>
      <c r="GN78" s="97"/>
      <c r="GO78" s="101"/>
      <c r="GP78" s="32"/>
      <c r="GQ78" s="101"/>
      <c r="GR78" s="32"/>
      <c r="GS78" s="101"/>
      <c r="GT78" s="32"/>
      <c r="GU78" s="97"/>
      <c r="GV78" s="97"/>
      <c r="GW78" s="110"/>
      <c r="GX78" s="32"/>
      <c r="GY78" s="110"/>
      <c r="GZ78" s="32"/>
      <c r="HA78" s="110"/>
      <c r="HB78" s="32"/>
      <c r="HC78" s="97"/>
      <c r="HD78" s="97"/>
      <c r="HE78" s="102"/>
      <c r="HF78" s="32"/>
      <c r="HG78" s="102"/>
      <c r="HH78" s="32"/>
      <c r="HI78" s="102"/>
      <c r="HJ78" s="32"/>
      <c r="HK78" s="97"/>
      <c r="HL78" s="97"/>
      <c r="HM78" s="102"/>
      <c r="HN78" s="32"/>
      <c r="HO78" s="102"/>
      <c r="HP78" s="32"/>
      <c r="HQ78" s="102"/>
      <c r="HR78" s="32"/>
      <c r="HS78" s="97"/>
      <c r="HT78" s="97"/>
      <c r="HU78" s="174"/>
      <c r="HV78" s="32"/>
      <c r="HW78" s="174"/>
      <c r="HX78" s="32"/>
      <c r="HY78" s="174"/>
      <c r="HZ78" s="32"/>
      <c r="IA78" s="97"/>
      <c r="IB78" s="97"/>
      <c r="IC78" s="102"/>
      <c r="ID78" s="32"/>
      <c r="IE78" s="102"/>
      <c r="IF78" s="32"/>
      <c r="IG78" s="102"/>
      <c r="IH78" s="32"/>
      <c r="II78" s="97"/>
      <c r="IJ78" s="97"/>
      <c r="IK78" s="109"/>
      <c r="IL78" s="32"/>
      <c r="IM78" s="109"/>
      <c r="IN78" s="32"/>
      <c r="IO78" s="109"/>
      <c r="IP78" s="32"/>
      <c r="IQ78" s="97"/>
      <c r="IR78" s="97"/>
      <c r="IS78" s="100"/>
      <c r="IT78" s="100"/>
      <c r="IU78" s="100"/>
      <c r="IV78" s="100"/>
      <c r="IW78" s="100"/>
      <c r="IX78" s="100"/>
      <c r="IY78" s="100"/>
      <c r="IZ78" s="100"/>
    </row>
    <row r="79" spans="1:260" s="163" customFormat="1" ht="21" customHeight="1" x14ac:dyDescent="0.3">
      <c r="A79" s="92" t="s">
        <v>45</v>
      </c>
      <c r="B79" s="197" t="s">
        <v>164</v>
      </c>
      <c r="C79" s="92" t="s">
        <v>12</v>
      </c>
      <c r="D79" s="157">
        <f>280/100000</f>
        <v>2.8E-3</v>
      </c>
      <c r="E79" s="152">
        <v>100</v>
      </c>
      <c r="F79" s="32">
        <f t="shared" si="907"/>
        <v>0.27999999999999997</v>
      </c>
      <c r="G79" s="152">
        <v>100</v>
      </c>
      <c r="H79" s="32">
        <f t="shared" si="907"/>
        <v>0.27999999999999997</v>
      </c>
      <c r="I79" s="152">
        <v>50</v>
      </c>
      <c r="J79" s="32">
        <f t="shared" ref="J79:J81" si="1031">I79*$D79</f>
        <v>0.13999999999999999</v>
      </c>
      <c r="K79" s="91">
        <f t="shared" si="909"/>
        <v>250</v>
      </c>
      <c r="L79" s="91">
        <f t="shared" si="909"/>
        <v>0.7</v>
      </c>
      <c r="M79" s="152">
        <v>30</v>
      </c>
      <c r="N79" s="32">
        <f t="shared" ref="N79:N81" si="1032">M79*$D79</f>
        <v>8.4000000000000005E-2</v>
      </c>
      <c r="O79" s="152">
        <v>60</v>
      </c>
      <c r="P79" s="32">
        <f t="shared" ref="P79:P81" si="1033">O79*$D79</f>
        <v>0.16800000000000001</v>
      </c>
      <c r="Q79" s="152">
        <v>60</v>
      </c>
      <c r="R79" s="32">
        <f t="shared" ref="R79:R81" si="1034">Q79*$D79</f>
        <v>0.16800000000000001</v>
      </c>
      <c r="S79" s="91">
        <f t="shared" si="913"/>
        <v>150</v>
      </c>
      <c r="T79" s="91">
        <f t="shared" si="913"/>
        <v>0.42000000000000004</v>
      </c>
      <c r="U79" s="152"/>
      <c r="V79" s="32">
        <f t="shared" ref="V79:V81" si="1035">U79*$D79</f>
        <v>0</v>
      </c>
      <c r="W79" s="152"/>
      <c r="X79" s="32">
        <f t="shared" ref="X79:X81" si="1036">W79*$D79</f>
        <v>0</v>
      </c>
      <c r="Y79" s="152"/>
      <c r="Z79" s="32">
        <f t="shared" ref="Z79:Z81" si="1037">Y79*$D79</f>
        <v>0</v>
      </c>
      <c r="AA79" s="91">
        <f t="shared" si="917"/>
        <v>0</v>
      </c>
      <c r="AB79" s="91">
        <f t="shared" si="917"/>
        <v>0</v>
      </c>
      <c r="AC79" s="158"/>
      <c r="AD79" s="32">
        <f t="shared" ref="AD79:AD81" si="1038">AC79*$D79</f>
        <v>0</v>
      </c>
      <c r="AE79" s="158"/>
      <c r="AF79" s="32">
        <f t="shared" ref="AF79:AF81" si="1039">AE79*$D79</f>
        <v>0</v>
      </c>
      <c r="AG79" s="158"/>
      <c r="AH79" s="32">
        <f t="shared" ref="AH79:AH81" si="1040">AG79*$D79</f>
        <v>0</v>
      </c>
      <c r="AI79" s="91">
        <f t="shared" si="921"/>
        <v>0</v>
      </c>
      <c r="AJ79" s="91">
        <f t="shared" si="921"/>
        <v>0</v>
      </c>
      <c r="AK79" s="198"/>
      <c r="AL79" s="32">
        <f t="shared" ref="AL79:AL81" si="1041">AK79*$D79</f>
        <v>0</v>
      </c>
      <c r="AM79" s="198"/>
      <c r="AN79" s="32">
        <f t="shared" ref="AN79:AN81" si="1042">AM79*$D79</f>
        <v>0</v>
      </c>
      <c r="AO79" s="198"/>
      <c r="AP79" s="32">
        <f t="shared" ref="AP79:AP81" si="1043">AO79*$D79</f>
        <v>0</v>
      </c>
      <c r="AQ79" s="91">
        <f t="shared" si="925"/>
        <v>0</v>
      </c>
      <c r="AR79" s="91">
        <f t="shared" si="925"/>
        <v>0</v>
      </c>
      <c r="AS79" s="152"/>
      <c r="AT79" s="32">
        <f t="shared" ref="AT79:AT81" si="1044">AS79*$D79</f>
        <v>0</v>
      </c>
      <c r="AU79" s="152"/>
      <c r="AV79" s="32">
        <f t="shared" ref="AV79:AV81" si="1045">AU79*$D79</f>
        <v>0</v>
      </c>
      <c r="AW79" s="152"/>
      <c r="AX79" s="32">
        <f t="shared" ref="AX79:AX81" si="1046">AW79*$D79</f>
        <v>0</v>
      </c>
      <c r="AY79" s="91">
        <f t="shared" si="929"/>
        <v>0</v>
      </c>
      <c r="AZ79" s="91">
        <f t="shared" si="929"/>
        <v>0</v>
      </c>
      <c r="BA79" s="152">
        <v>200</v>
      </c>
      <c r="BB79" s="32">
        <f t="shared" ref="BB79:BB81" si="1047">BA79*$D79</f>
        <v>0.55999999999999994</v>
      </c>
      <c r="BC79" s="152">
        <v>200</v>
      </c>
      <c r="BD79" s="32">
        <f t="shared" ref="BD79:BD81" si="1048">BC79*$D79</f>
        <v>0.55999999999999994</v>
      </c>
      <c r="BE79" s="152">
        <v>100</v>
      </c>
      <c r="BF79" s="32">
        <f t="shared" ref="BF79:BF81" si="1049">BE79*$D79</f>
        <v>0.27999999999999997</v>
      </c>
      <c r="BG79" s="91">
        <f t="shared" si="933"/>
        <v>500</v>
      </c>
      <c r="BH79" s="91">
        <f t="shared" si="933"/>
        <v>1.4</v>
      </c>
      <c r="BI79" s="152">
        <v>200</v>
      </c>
      <c r="BJ79" s="32">
        <f t="shared" ref="BJ79:BJ81" si="1050">BI79*$D79</f>
        <v>0.55999999999999994</v>
      </c>
      <c r="BK79" s="152">
        <v>200</v>
      </c>
      <c r="BL79" s="32">
        <f t="shared" ref="BL79:BL81" si="1051">BK79*$D79</f>
        <v>0.55999999999999994</v>
      </c>
      <c r="BM79" s="152">
        <v>200</v>
      </c>
      <c r="BN79" s="32">
        <f t="shared" ref="BN79:BN81" si="1052">BM79*$D79</f>
        <v>0.55999999999999994</v>
      </c>
      <c r="BO79" s="91">
        <f t="shared" si="937"/>
        <v>600</v>
      </c>
      <c r="BP79" s="91">
        <f t="shared" si="937"/>
        <v>1.6799999999999997</v>
      </c>
      <c r="BQ79" s="158">
        <v>70</v>
      </c>
      <c r="BR79" s="32">
        <f t="shared" ref="BR79:BR81" si="1053">BQ79*$D79</f>
        <v>0.19600000000000001</v>
      </c>
      <c r="BS79" s="158">
        <v>30</v>
      </c>
      <c r="BT79" s="32">
        <f t="shared" ref="BT79:BT81" si="1054">BS79*$D79</f>
        <v>8.4000000000000005E-2</v>
      </c>
      <c r="BU79" s="158">
        <v>30</v>
      </c>
      <c r="BV79" s="32">
        <f t="shared" ref="BV79:BV81" si="1055">BU79*$D79</f>
        <v>8.4000000000000005E-2</v>
      </c>
      <c r="BW79" s="91">
        <f t="shared" si="941"/>
        <v>130</v>
      </c>
      <c r="BX79" s="91">
        <f t="shared" si="941"/>
        <v>0.36400000000000005</v>
      </c>
      <c r="BY79" s="152">
        <v>50</v>
      </c>
      <c r="BZ79" s="32">
        <f t="shared" ref="BZ79:BZ81" si="1056">BY79*$D79</f>
        <v>0.13999999999999999</v>
      </c>
      <c r="CA79" s="152">
        <v>30</v>
      </c>
      <c r="CB79" s="32">
        <f t="shared" ref="CB79:CB81" si="1057">CA79*$D79</f>
        <v>8.4000000000000005E-2</v>
      </c>
      <c r="CC79" s="152">
        <v>20</v>
      </c>
      <c r="CD79" s="32">
        <f t="shared" ref="CD79:CD81" si="1058">CC79*$D79</f>
        <v>5.6000000000000001E-2</v>
      </c>
      <c r="CE79" s="91">
        <f t="shared" si="945"/>
        <v>100</v>
      </c>
      <c r="CF79" s="91">
        <f t="shared" si="945"/>
        <v>0.27999999999999997</v>
      </c>
      <c r="CG79" s="152">
        <v>40</v>
      </c>
      <c r="CH79" s="32">
        <f t="shared" ref="CH79:CH81" si="1059">CG79*$D79</f>
        <v>0.112</v>
      </c>
      <c r="CI79" s="152">
        <v>30</v>
      </c>
      <c r="CJ79" s="32">
        <f t="shared" ref="CJ79:CJ81" si="1060">CI79*$D79</f>
        <v>8.4000000000000005E-2</v>
      </c>
      <c r="CK79" s="152">
        <v>30</v>
      </c>
      <c r="CL79" s="32">
        <f t="shared" ref="CL79:CL81" si="1061">CK79*$D79</f>
        <v>8.4000000000000005E-2</v>
      </c>
      <c r="CM79" s="91">
        <f t="shared" si="949"/>
        <v>100</v>
      </c>
      <c r="CN79" s="91">
        <f t="shared" si="949"/>
        <v>0.28000000000000003</v>
      </c>
      <c r="CO79" s="152">
        <v>30</v>
      </c>
      <c r="CP79" s="32">
        <f t="shared" ref="CP79:CP81" si="1062">CO79*$D79</f>
        <v>8.4000000000000005E-2</v>
      </c>
      <c r="CQ79" s="152">
        <v>25</v>
      </c>
      <c r="CR79" s="32">
        <f t="shared" ref="CR79:CR81" si="1063">CQ79*$D79</f>
        <v>6.9999999999999993E-2</v>
      </c>
      <c r="CS79" s="152">
        <v>15</v>
      </c>
      <c r="CT79" s="32">
        <f t="shared" ref="CT79:CT81" si="1064">CS79*$D79</f>
        <v>4.2000000000000003E-2</v>
      </c>
      <c r="CU79" s="91">
        <f t="shared" si="953"/>
        <v>70</v>
      </c>
      <c r="CV79" s="91">
        <f t="shared" si="953"/>
        <v>0.19600000000000001</v>
      </c>
      <c r="CW79" s="152">
        <v>80</v>
      </c>
      <c r="CX79" s="32">
        <f t="shared" ref="CX79:CX81" si="1065">CW79*$D79</f>
        <v>0.224</v>
      </c>
      <c r="CY79" s="152">
        <v>170</v>
      </c>
      <c r="CZ79" s="32">
        <f t="shared" ref="CZ79:CZ81" si="1066">CY79*$D79</f>
        <v>0.47599999999999998</v>
      </c>
      <c r="DA79" s="152">
        <v>100</v>
      </c>
      <c r="DB79" s="32">
        <f t="shared" ref="DB79:DB81" si="1067">DA79*$D79</f>
        <v>0.27999999999999997</v>
      </c>
      <c r="DC79" s="91">
        <f t="shared" si="957"/>
        <v>350</v>
      </c>
      <c r="DD79" s="91">
        <f t="shared" si="957"/>
        <v>0.98</v>
      </c>
      <c r="DE79" s="159">
        <v>40</v>
      </c>
      <c r="DF79" s="32">
        <f t="shared" ref="DF79:DF81" si="1068">DE79*$D79</f>
        <v>0.112</v>
      </c>
      <c r="DG79" s="159">
        <v>40</v>
      </c>
      <c r="DH79" s="32">
        <f t="shared" ref="DH79:DH81" si="1069">DG79*$D79</f>
        <v>0.112</v>
      </c>
      <c r="DI79" s="159">
        <v>20</v>
      </c>
      <c r="DJ79" s="32">
        <f t="shared" ref="DJ79:DJ81" si="1070">DI79*$D79</f>
        <v>5.6000000000000001E-2</v>
      </c>
      <c r="DK79" s="91">
        <f t="shared" si="961"/>
        <v>100</v>
      </c>
      <c r="DL79" s="91">
        <f t="shared" si="961"/>
        <v>0.28000000000000003</v>
      </c>
      <c r="DM79" s="159">
        <v>120</v>
      </c>
      <c r="DN79" s="32">
        <f t="shared" ref="DN79:DN81" si="1071">DM79*$D79</f>
        <v>0.33600000000000002</v>
      </c>
      <c r="DO79" s="159">
        <v>100</v>
      </c>
      <c r="DP79" s="32">
        <f t="shared" ref="DP79:DP81" si="1072">DO79*$D79</f>
        <v>0.27999999999999997</v>
      </c>
      <c r="DQ79" s="159">
        <v>80</v>
      </c>
      <c r="DR79" s="32">
        <f t="shared" ref="DR79:DR81" si="1073">DQ79*$D79</f>
        <v>0.224</v>
      </c>
      <c r="DS79" s="91">
        <f t="shared" si="965"/>
        <v>300</v>
      </c>
      <c r="DT79" s="91">
        <f t="shared" si="965"/>
        <v>0.84</v>
      </c>
      <c r="DU79" s="152">
        <v>100</v>
      </c>
      <c r="DV79" s="32">
        <f t="shared" ref="DV79:DV81" si="1074">DU79*$D79</f>
        <v>0.27999999999999997</v>
      </c>
      <c r="DW79" s="152">
        <v>200</v>
      </c>
      <c r="DX79" s="32">
        <f t="shared" ref="DX79:DX81" si="1075">DW79*$D79</f>
        <v>0.55999999999999994</v>
      </c>
      <c r="DY79" s="152">
        <v>250</v>
      </c>
      <c r="DZ79" s="32">
        <f t="shared" ref="DZ79:DZ81" si="1076">DY79*$D79</f>
        <v>0.7</v>
      </c>
      <c r="EA79" s="91">
        <f t="shared" si="969"/>
        <v>550</v>
      </c>
      <c r="EB79" s="91">
        <f t="shared" si="969"/>
        <v>1.5399999999999998</v>
      </c>
      <c r="EC79" s="158">
        <v>70</v>
      </c>
      <c r="ED79" s="32">
        <f t="shared" ref="ED79:ED81" si="1077">EC79*$D79</f>
        <v>0.19600000000000001</v>
      </c>
      <c r="EE79" s="158">
        <v>280</v>
      </c>
      <c r="EF79" s="32">
        <f t="shared" ref="EF79:EF81" si="1078">EE79*$D79</f>
        <v>0.78400000000000003</v>
      </c>
      <c r="EG79" s="158">
        <v>100</v>
      </c>
      <c r="EH79" s="32">
        <f t="shared" ref="EH79:EH81" si="1079">EG79*$D79</f>
        <v>0.27999999999999997</v>
      </c>
      <c r="EI79" s="91">
        <f t="shared" si="973"/>
        <v>450</v>
      </c>
      <c r="EJ79" s="91">
        <f t="shared" si="973"/>
        <v>1.26</v>
      </c>
      <c r="EK79" s="152">
        <v>100</v>
      </c>
      <c r="EL79" s="32">
        <f t="shared" ref="EL79:EL81" si="1080">EK79*$D79</f>
        <v>0.27999999999999997</v>
      </c>
      <c r="EM79" s="152">
        <v>100</v>
      </c>
      <c r="EN79" s="32">
        <f t="shared" ref="EN79:EN81" si="1081">EM79*$D79</f>
        <v>0.27999999999999997</v>
      </c>
      <c r="EO79" s="152">
        <v>20</v>
      </c>
      <c r="EP79" s="32">
        <f t="shared" ref="EP79:EP81" si="1082">EO79*$D79</f>
        <v>5.6000000000000001E-2</v>
      </c>
      <c r="EQ79" s="91">
        <f t="shared" si="977"/>
        <v>220</v>
      </c>
      <c r="ER79" s="91">
        <f t="shared" si="977"/>
        <v>0.61599999999999999</v>
      </c>
      <c r="ES79" s="152">
        <v>100</v>
      </c>
      <c r="ET79" s="32">
        <f t="shared" ref="ET79:ET81" si="1083">ES79*$D79</f>
        <v>0.27999999999999997</v>
      </c>
      <c r="EU79" s="152">
        <v>100</v>
      </c>
      <c r="EV79" s="32">
        <f t="shared" ref="EV79:EV81" si="1084">EU79*$D79</f>
        <v>0.27999999999999997</v>
      </c>
      <c r="EW79" s="152">
        <v>100</v>
      </c>
      <c r="EX79" s="32">
        <f t="shared" ref="EX79:EX81" si="1085">EW79*$D79</f>
        <v>0.27999999999999997</v>
      </c>
      <c r="EY79" s="91">
        <f t="shared" si="981"/>
        <v>300</v>
      </c>
      <c r="EZ79" s="91">
        <f t="shared" si="981"/>
        <v>0.83999999999999986</v>
      </c>
      <c r="FA79" s="159">
        <v>150</v>
      </c>
      <c r="FB79" s="32">
        <f t="shared" ref="FB79:FB81" si="1086">FA79*$D79</f>
        <v>0.42</v>
      </c>
      <c r="FC79" s="159">
        <v>200</v>
      </c>
      <c r="FD79" s="32">
        <f t="shared" ref="FD79:FD81" si="1087">FC79*$D79</f>
        <v>0.55999999999999994</v>
      </c>
      <c r="FE79" s="152">
        <v>100</v>
      </c>
      <c r="FF79" s="32">
        <f t="shared" ref="FF79:FF81" si="1088">FE79*$D79</f>
        <v>0.27999999999999997</v>
      </c>
      <c r="FG79" s="91">
        <f t="shared" si="985"/>
        <v>450</v>
      </c>
      <c r="FH79" s="91">
        <f t="shared" si="985"/>
        <v>1.26</v>
      </c>
      <c r="FI79" s="159">
        <v>150</v>
      </c>
      <c r="FJ79" s="32">
        <f t="shared" ref="FJ79:FJ81" si="1089">FI79*$D79</f>
        <v>0.42</v>
      </c>
      <c r="FK79" s="159">
        <v>150</v>
      </c>
      <c r="FL79" s="32">
        <f t="shared" ref="FL79:FL81" si="1090">FK79*$D79</f>
        <v>0.42</v>
      </c>
      <c r="FM79" s="159">
        <v>100</v>
      </c>
      <c r="FN79" s="32">
        <f t="shared" ref="FN79:FN81" si="1091">FM79*$D79</f>
        <v>0.27999999999999997</v>
      </c>
      <c r="FO79" s="91">
        <f t="shared" si="989"/>
        <v>400</v>
      </c>
      <c r="FP79" s="91">
        <f t="shared" si="989"/>
        <v>1.1199999999999999</v>
      </c>
      <c r="FQ79" s="172">
        <v>50</v>
      </c>
      <c r="FR79" s="32">
        <f t="shared" ref="FR79:FR81" si="1092">FQ79*$D79</f>
        <v>0.13999999999999999</v>
      </c>
      <c r="FS79" s="172">
        <v>50</v>
      </c>
      <c r="FT79" s="32">
        <f t="shared" ref="FT79:FT81" si="1093">FS79*$D79</f>
        <v>0.13999999999999999</v>
      </c>
      <c r="FU79" s="172">
        <v>50</v>
      </c>
      <c r="FV79" s="32">
        <f t="shared" ref="FV79:FV81" si="1094">FU79*$D79</f>
        <v>0.13999999999999999</v>
      </c>
      <c r="FW79" s="91">
        <f t="shared" si="993"/>
        <v>150</v>
      </c>
      <c r="FX79" s="91">
        <f t="shared" si="993"/>
        <v>0.41999999999999993</v>
      </c>
      <c r="FY79" s="159">
        <v>30</v>
      </c>
      <c r="FZ79" s="32">
        <f t="shared" ref="FZ79:FZ81" si="1095">FY79*$D79</f>
        <v>8.4000000000000005E-2</v>
      </c>
      <c r="GA79" s="159">
        <v>20</v>
      </c>
      <c r="GB79" s="32">
        <f t="shared" ref="GB79:GB81" si="1096">GA79*$D79</f>
        <v>5.6000000000000001E-2</v>
      </c>
      <c r="GC79" s="159">
        <v>10</v>
      </c>
      <c r="GD79" s="32">
        <f t="shared" ref="GD79:GD81" si="1097">GC79*$D79</f>
        <v>2.8000000000000001E-2</v>
      </c>
      <c r="GE79" s="91">
        <f t="shared" si="997"/>
        <v>60</v>
      </c>
      <c r="GF79" s="91">
        <f t="shared" si="997"/>
        <v>0.16800000000000001</v>
      </c>
      <c r="GG79" s="152">
        <v>50</v>
      </c>
      <c r="GH79" s="32">
        <f t="shared" ref="GH79:GH81" si="1098">GG79*$D79</f>
        <v>0.13999999999999999</v>
      </c>
      <c r="GI79" s="152">
        <v>50</v>
      </c>
      <c r="GJ79" s="32">
        <f t="shared" ref="GJ79:GJ81" si="1099">GI79*$D79</f>
        <v>0.13999999999999999</v>
      </c>
      <c r="GK79" s="152">
        <v>50</v>
      </c>
      <c r="GL79" s="32">
        <f t="shared" ref="GL79:GL81" si="1100">GK79*$D79</f>
        <v>0.13999999999999999</v>
      </c>
      <c r="GM79" s="91">
        <f t="shared" si="1001"/>
        <v>150</v>
      </c>
      <c r="GN79" s="91">
        <f t="shared" si="1001"/>
        <v>0.41999999999999993</v>
      </c>
      <c r="GO79" s="158">
        <v>30</v>
      </c>
      <c r="GP79" s="32">
        <f t="shared" ref="GP79:GP81" si="1101">GO79*$D79</f>
        <v>8.4000000000000005E-2</v>
      </c>
      <c r="GQ79" s="158">
        <v>30</v>
      </c>
      <c r="GR79" s="32">
        <f t="shared" ref="GR79:GR81" si="1102">GQ79*$D79</f>
        <v>8.4000000000000005E-2</v>
      </c>
      <c r="GS79" s="158">
        <v>30</v>
      </c>
      <c r="GT79" s="32">
        <f t="shared" ref="GT79:GT81" si="1103">GS79*$D79</f>
        <v>8.4000000000000005E-2</v>
      </c>
      <c r="GU79" s="91">
        <f t="shared" si="1005"/>
        <v>90</v>
      </c>
      <c r="GV79" s="91">
        <f t="shared" si="1005"/>
        <v>0.252</v>
      </c>
      <c r="GW79" s="160">
        <v>30</v>
      </c>
      <c r="GX79" s="32">
        <f t="shared" ref="GX79:GX81" si="1104">GW79*$D79</f>
        <v>8.4000000000000005E-2</v>
      </c>
      <c r="GY79" s="160">
        <v>30</v>
      </c>
      <c r="GZ79" s="32">
        <f t="shared" ref="GZ79:GZ81" si="1105">GY79*$D79</f>
        <v>8.4000000000000005E-2</v>
      </c>
      <c r="HA79" s="160">
        <v>30</v>
      </c>
      <c r="HB79" s="32">
        <f t="shared" ref="HB79:HB81" si="1106">HA79*$D79</f>
        <v>8.4000000000000005E-2</v>
      </c>
      <c r="HC79" s="91">
        <f t="shared" si="1009"/>
        <v>90</v>
      </c>
      <c r="HD79" s="91">
        <f t="shared" si="1009"/>
        <v>0.252</v>
      </c>
      <c r="HE79" s="152">
        <v>20</v>
      </c>
      <c r="HF79" s="32">
        <f t="shared" ref="HF79:HF81" si="1107">HE79*$D79</f>
        <v>5.6000000000000001E-2</v>
      </c>
      <c r="HG79" s="152">
        <v>20</v>
      </c>
      <c r="HH79" s="32">
        <f t="shared" ref="HH79:HH81" si="1108">HG79*$D79</f>
        <v>5.6000000000000001E-2</v>
      </c>
      <c r="HI79" s="152">
        <v>20</v>
      </c>
      <c r="HJ79" s="32">
        <f t="shared" ref="HJ79:HJ81" si="1109">HI79*$D79</f>
        <v>5.6000000000000001E-2</v>
      </c>
      <c r="HK79" s="91">
        <f t="shared" si="1013"/>
        <v>60</v>
      </c>
      <c r="HL79" s="91">
        <f t="shared" si="1013"/>
        <v>0.16800000000000001</v>
      </c>
      <c r="HM79" s="152">
        <v>50</v>
      </c>
      <c r="HN79" s="32">
        <f t="shared" ref="HN79:HN81" si="1110">HM79*$D79</f>
        <v>0.13999999999999999</v>
      </c>
      <c r="HO79" s="152">
        <v>45</v>
      </c>
      <c r="HP79" s="32">
        <f t="shared" ref="HP79:HP81" si="1111">HO79*$D79</f>
        <v>0.126</v>
      </c>
      <c r="HQ79" s="152">
        <v>20</v>
      </c>
      <c r="HR79" s="32">
        <f t="shared" ref="HR79:HR81" si="1112">HQ79*$D79</f>
        <v>5.6000000000000001E-2</v>
      </c>
      <c r="HS79" s="91">
        <f t="shared" si="1017"/>
        <v>115</v>
      </c>
      <c r="HT79" s="91">
        <f t="shared" si="1017"/>
        <v>0.32200000000000001</v>
      </c>
      <c r="HU79" s="199">
        <v>100</v>
      </c>
      <c r="HV79" s="32">
        <f t="shared" ref="HV79:HV81" si="1113">HU79*$D79</f>
        <v>0.27999999999999997</v>
      </c>
      <c r="HW79" s="199">
        <v>100</v>
      </c>
      <c r="HX79" s="32">
        <f t="shared" ref="HX79:HX81" si="1114">HW79*$D79</f>
        <v>0.27999999999999997</v>
      </c>
      <c r="HY79" s="199">
        <v>50</v>
      </c>
      <c r="HZ79" s="32">
        <f t="shared" ref="HZ79:HZ81" si="1115">HY79*$D79</f>
        <v>0.13999999999999999</v>
      </c>
      <c r="IA79" s="91">
        <f t="shared" si="1021"/>
        <v>250</v>
      </c>
      <c r="IB79" s="91">
        <f t="shared" si="1021"/>
        <v>0.7</v>
      </c>
      <c r="IC79" s="152">
        <v>75</v>
      </c>
      <c r="ID79" s="32">
        <f t="shared" ref="ID79:ID81" si="1116">IC79*$D79</f>
        <v>0.21</v>
      </c>
      <c r="IE79" s="152">
        <v>75</v>
      </c>
      <c r="IF79" s="32">
        <f t="shared" ref="IF79:IF81" si="1117">IE79*$D79</f>
        <v>0.21</v>
      </c>
      <c r="IG79" s="152">
        <v>50</v>
      </c>
      <c r="IH79" s="32">
        <f t="shared" ref="IH79:IH81" si="1118">IG79*$D79</f>
        <v>0.13999999999999999</v>
      </c>
      <c r="II79" s="91">
        <f t="shared" si="1025"/>
        <v>200</v>
      </c>
      <c r="IJ79" s="91">
        <f t="shared" si="1025"/>
        <v>0.55999999999999994</v>
      </c>
      <c r="IK79" s="161"/>
      <c r="IL79" s="32">
        <f t="shared" ref="IL79:IL81" si="1119">IK79*$D79</f>
        <v>0</v>
      </c>
      <c r="IM79" s="161"/>
      <c r="IN79" s="32">
        <f t="shared" ref="IN79:IN81" si="1120">IM79*$D79</f>
        <v>0</v>
      </c>
      <c r="IO79" s="161"/>
      <c r="IP79" s="32">
        <f t="shared" ref="IP79:IP81" si="1121">IO79*$D79</f>
        <v>0</v>
      </c>
      <c r="IQ79" s="91">
        <f t="shared" si="1029"/>
        <v>0</v>
      </c>
      <c r="IR79" s="91">
        <f t="shared" si="1029"/>
        <v>0</v>
      </c>
      <c r="IS79" s="162">
        <f t="shared" si="1030"/>
        <v>2065</v>
      </c>
      <c r="IT79" s="162">
        <f t="shared" si="1030"/>
        <v>5.7819999999999983</v>
      </c>
      <c r="IU79" s="162">
        <f t="shared" si="1030"/>
        <v>2435</v>
      </c>
      <c r="IV79" s="162">
        <f t="shared" si="1030"/>
        <v>6.8179999999999996</v>
      </c>
      <c r="IW79" s="162">
        <f t="shared" si="1030"/>
        <v>1685</v>
      </c>
      <c r="IX79" s="162">
        <f t="shared" si="1030"/>
        <v>4.7179999999999982</v>
      </c>
      <c r="IY79" s="162">
        <f t="shared" si="1030"/>
        <v>6185</v>
      </c>
      <c r="IZ79" s="162">
        <f t="shared" si="1030"/>
        <v>17.317999999999994</v>
      </c>
    </row>
    <row r="80" spans="1:260" s="163" customFormat="1" ht="21" customHeight="1" x14ac:dyDescent="0.3">
      <c r="A80" s="92" t="s">
        <v>47</v>
      </c>
      <c r="B80" s="201" t="s">
        <v>165</v>
      </c>
      <c r="C80" s="92" t="s">
        <v>12</v>
      </c>
      <c r="D80" s="93">
        <v>6.0000000000000001E-3</v>
      </c>
      <c r="E80" s="152">
        <v>50</v>
      </c>
      <c r="F80" s="32">
        <f t="shared" si="907"/>
        <v>0.3</v>
      </c>
      <c r="G80" s="152">
        <v>50</v>
      </c>
      <c r="H80" s="32">
        <f t="shared" si="907"/>
        <v>0.3</v>
      </c>
      <c r="I80" s="152">
        <v>40</v>
      </c>
      <c r="J80" s="32">
        <f t="shared" si="1031"/>
        <v>0.24</v>
      </c>
      <c r="K80" s="91">
        <f t="shared" si="909"/>
        <v>140</v>
      </c>
      <c r="L80" s="91">
        <f t="shared" si="909"/>
        <v>0.84</v>
      </c>
      <c r="M80" s="152">
        <v>20</v>
      </c>
      <c r="N80" s="32">
        <f t="shared" si="1032"/>
        <v>0.12</v>
      </c>
      <c r="O80" s="152">
        <v>20</v>
      </c>
      <c r="P80" s="32">
        <f t="shared" si="1033"/>
        <v>0.12</v>
      </c>
      <c r="Q80" s="152">
        <v>5</v>
      </c>
      <c r="R80" s="32">
        <f t="shared" si="1034"/>
        <v>0.03</v>
      </c>
      <c r="S80" s="91">
        <f t="shared" si="913"/>
        <v>45</v>
      </c>
      <c r="T80" s="91">
        <f t="shared" si="913"/>
        <v>0.27</v>
      </c>
      <c r="U80" s="152">
        <v>25</v>
      </c>
      <c r="V80" s="32">
        <f t="shared" si="1035"/>
        <v>0.15</v>
      </c>
      <c r="W80" s="152">
        <v>10</v>
      </c>
      <c r="X80" s="32">
        <f t="shared" si="1036"/>
        <v>0.06</v>
      </c>
      <c r="Y80" s="152">
        <v>5</v>
      </c>
      <c r="Z80" s="32">
        <f t="shared" si="1037"/>
        <v>0.03</v>
      </c>
      <c r="AA80" s="91">
        <f t="shared" si="917"/>
        <v>40</v>
      </c>
      <c r="AB80" s="91">
        <f t="shared" si="917"/>
        <v>0.24</v>
      </c>
      <c r="AC80" s="158">
        <v>20</v>
      </c>
      <c r="AD80" s="32">
        <f t="shared" si="1038"/>
        <v>0.12</v>
      </c>
      <c r="AE80" s="158">
        <v>15</v>
      </c>
      <c r="AF80" s="32">
        <f t="shared" si="1039"/>
        <v>0.09</v>
      </c>
      <c r="AG80" s="158">
        <v>5</v>
      </c>
      <c r="AH80" s="32">
        <f t="shared" si="1040"/>
        <v>0.03</v>
      </c>
      <c r="AI80" s="91">
        <f t="shared" si="921"/>
        <v>40</v>
      </c>
      <c r="AJ80" s="91">
        <f t="shared" si="921"/>
        <v>0.24</v>
      </c>
      <c r="AK80" s="198">
        <v>70</v>
      </c>
      <c r="AL80" s="32">
        <f t="shared" si="1041"/>
        <v>0.42</v>
      </c>
      <c r="AM80" s="198">
        <v>50</v>
      </c>
      <c r="AN80" s="32">
        <f t="shared" si="1042"/>
        <v>0.3</v>
      </c>
      <c r="AO80" s="198">
        <v>30</v>
      </c>
      <c r="AP80" s="32">
        <f t="shared" si="1043"/>
        <v>0.18</v>
      </c>
      <c r="AQ80" s="91">
        <f t="shared" si="925"/>
        <v>150</v>
      </c>
      <c r="AR80" s="91">
        <f t="shared" si="925"/>
        <v>0.89999999999999991</v>
      </c>
      <c r="AS80" s="152">
        <v>51</v>
      </c>
      <c r="AT80" s="32">
        <f t="shared" si="1044"/>
        <v>0.30599999999999999</v>
      </c>
      <c r="AU80" s="152">
        <v>20</v>
      </c>
      <c r="AV80" s="32">
        <f t="shared" si="1045"/>
        <v>0.12</v>
      </c>
      <c r="AW80" s="152">
        <v>20</v>
      </c>
      <c r="AX80" s="32">
        <f t="shared" si="1046"/>
        <v>0.12</v>
      </c>
      <c r="AY80" s="91">
        <f t="shared" si="929"/>
        <v>91</v>
      </c>
      <c r="AZ80" s="91">
        <f t="shared" si="929"/>
        <v>0.54600000000000004</v>
      </c>
      <c r="BA80" s="152">
        <v>50</v>
      </c>
      <c r="BB80" s="32">
        <f t="shared" si="1047"/>
        <v>0.3</v>
      </c>
      <c r="BC80" s="152">
        <v>30</v>
      </c>
      <c r="BD80" s="32">
        <f t="shared" si="1048"/>
        <v>0.18</v>
      </c>
      <c r="BE80" s="152">
        <v>20</v>
      </c>
      <c r="BF80" s="32">
        <f t="shared" si="1049"/>
        <v>0.12</v>
      </c>
      <c r="BG80" s="91">
        <f t="shared" si="933"/>
        <v>100</v>
      </c>
      <c r="BH80" s="91">
        <f t="shared" si="933"/>
        <v>0.6</v>
      </c>
      <c r="BI80" s="152">
        <v>100</v>
      </c>
      <c r="BJ80" s="32">
        <f t="shared" si="1050"/>
        <v>0.6</v>
      </c>
      <c r="BK80" s="152">
        <v>50</v>
      </c>
      <c r="BL80" s="32">
        <f t="shared" si="1051"/>
        <v>0.3</v>
      </c>
      <c r="BM80" s="152">
        <v>50</v>
      </c>
      <c r="BN80" s="32">
        <f t="shared" si="1052"/>
        <v>0.3</v>
      </c>
      <c r="BO80" s="91">
        <f t="shared" si="937"/>
        <v>200</v>
      </c>
      <c r="BP80" s="91">
        <f t="shared" si="937"/>
        <v>1.2</v>
      </c>
      <c r="BQ80" s="158">
        <v>30</v>
      </c>
      <c r="BR80" s="32">
        <f t="shared" si="1053"/>
        <v>0.18</v>
      </c>
      <c r="BS80" s="158">
        <v>15</v>
      </c>
      <c r="BT80" s="32">
        <f t="shared" si="1054"/>
        <v>0.09</v>
      </c>
      <c r="BU80" s="158">
        <v>15</v>
      </c>
      <c r="BV80" s="32">
        <f t="shared" si="1055"/>
        <v>0.09</v>
      </c>
      <c r="BW80" s="91">
        <f t="shared" si="941"/>
        <v>60</v>
      </c>
      <c r="BX80" s="91">
        <f t="shared" si="941"/>
        <v>0.36</v>
      </c>
      <c r="BY80" s="152">
        <v>10</v>
      </c>
      <c r="BZ80" s="32">
        <f t="shared" si="1056"/>
        <v>0.06</v>
      </c>
      <c r="CA80" s="152">
        <v>5</v>
      </c>
      <c r="CB80" s="32">
        <f t="shared" si="1057"/>
        <v>0.03</v>
      </c>
      <c r="CC80" s="152">
        <v>5</v>
      </c>
      <c r="CD80" s="32">
        <f t="shared" si="1058"/>
        <v>0.03</v>
      </c>
      <c r="CE80" s="91">
        <f t="shared" si="945"/>
        <v>20</v>
      </c>
      <c r="CF80" s="91">
        <f t="shared" si="945"/>
        <v>0.12</v>
      </c>
      <c r="CG80" s="152">
        <v>15</v>
      </c>
      <c r="CH80" s="32">
        <f t="shared" si="1059"/>
        <v>0.09</v>
      </c>
      <c r="CI80" s="152">
        <v>10</v>
      </c>
      <c r="CJ80" s="32">
        <f t="shared" si="1060"/>
        <v>0.06</v>
      </c>
      <c r="CK80" s="152">
        <v>5</v>
      </c>
      <c r="CL80" s="32">
        <f t="shared" si="1061"/>
        <v>0.03</v>
      </c>
      <c r="CM80" s="91">
        <f t="shared" si="949"/>
        <v>30</v>
      </c>
      <c r="CN80" s="91">
        <f t="shared" si="949"/>
        <v>0.18</v>
      </c>
      <c r="CO80" s="152">
        <v>5</v>
      </c>
      <c r="CP80" s="32">
        <f t="shared" si="1062"/>
        <v>0.03</v>
      </c>
      <c r="CQ80" s="152">
        <v>5</v>
      </c>
      <c r="CR80" s="32">
        <f t="shared" si="1063"/>
        <v>0.03</v>
      </c>
      <c r="CS80" s="152">
        <v>5</v>
      </c>
      <c r="CT80" s="32">
        <f t="shared" si="1064"/>
        <v>0.03</v>
      </c>
      <c r="CU80" s="91">
        <f t="shared" si="953"/>
        <v>15</v>
      </c>
      <c r="CV80" s="91">
        <f t="shared" si="953"/>
        <v>0.09</v>
      </c>
      <c r="CW80" s="152">
        <v>25</v>
      </c>
      <c r="CX80" s="32">
        <f t="shared" si="1065"/>
        <v>0.15</v>
      </c>
      <c r="CY80" s="152">
        <v>25</v>
      </c>
      <c r="CZ80" s="32">
        <f t="shared" si="1066"/>
        <v>0.15</v>
      </c>
      <c r="DA80" s="152">
        <v>25</v>
      </c>
      <c r="DB80" s="32">
        <f t="shared" si="1067"/>
        <v>0.15</v>
      </c>
      <c r="DC80" s="91">
        <f t="shared" si="957"/>
        <v>75</v>
      </c>
      <c r="DD80" s="91">
        <f t="shared" si="957"/>
        <v>0.44999999999999996</v>
      </c>
      <c r="DE80" s="159">
        <v>20</v>
      </c>
      <c r="DF80" s="32">
        <f t="shared" si="1068"/>
        <v>0.12</v>
      </c>
      <c r="DG80" s="159">
        <v>10</v>
      </c>
      <c r="DH80" s="32">
        <f t="shared" si="1069"/>
        <v>0.06</v>
      </c>
      <c r="DI80" s="159">
        <v>10</v>
      </c>
      <c r="DJ80" s="32">
        <f t="shared" si="1070"/>
        <v>0.06</v>
      </c>
      <c r="DK80" s="91">
        <f t="shared" si="961"/>
        <v>40</v>
      </c>
      <c r="DL80" s="91">
        <f t="shared" si="961"/>
        <v>0.24</v>
      </c>
      <c r="DM80" s="159">
        <v>25</v>
      </c>
      <c r="DN80" s="32">
        <f t="shared" si="1071"/>
        <v>0.15</v>
      </c>
      <c r="DO80" s="159">
        <v>20</v>
      </c>
      <c r="DP80" s="32">
        <f t="shared" si="1072"/>
        <v>0.12</v>
      </c>
      <c r="DQ80" s="159">
        <v>10</v>
      </c>
      <c r="DR80" s="32">
        <f t="shared" si="1073"/>
        <v>0.06</v>
      </c>
      <c r="DS80" s="91">
        <f t="shared" si="965"/>
        <v>55</v>
      </c>
      <c r="DT80" s="91">
        <f t="shared" si="965"/>
        <v>0.33</v>
      </c>
      <c r="DU80" s="152">
        <v>40</v>
      </c>
      <c r="DV80" s="32">
        <f t="shared" si="1074"/>
        <v>0.24</v>
      </c>
      <c r="DW80" s="152">
        <v>70</v>
      </c>
      <c r="DX80" s="32">
        <f t="shared" si="1075"/>
        <v>0.42</v>
      </c>
      <c r="DY80" s="152">
        <v>40</v>
      </c>
      <c r="DZ80" s="32">
        <f t="shared" si="1076"/>
        <v>0.24</v>
      </c>
      <c r="EA80" s="91">
        <f t="shared" si="969"/>
        <v>150</v>
      </c>
      <c r="EB80" s="91">
        <f t="shared" si="969"/>
        <v>0.89999999999999991</v>
      </c>
      <c r="EC80" s="158">
        <v>40</v>
      </c>
      <c r="ED80" s="32">
        <f t="shared" si="1077"/>
        <v>0.24</v>
      </c>
      <c r="EE80" s="158">
        <v>50</v>
      </c>
      <c r="EF80" s="32">
        <f t="shared" si="1078"/>
        <v>0.3</v>
      </c>
      <c r="EG80" s="158">
        <v>30</v>
      </c>
      <c r="EH80" s="32">
        <f t="shared" si="1079"/>
        <v>0.18</v>
      </c>
      <c r="EI80" s="91">
        <f t="shared" si="973"/>
        <v>120</v>
      </c>
      <c r="EJ80" s="91">
        <f t="shared" si="973"/>
        <v>0.72</v>
      </c>
      <c r="EK80" s="152">
        <v>30</v>
      </c>
      <c r="EL80" s="32">
        <f t="shared" si="1080"/>
        <v>0.18</v>
      </c>
      <c r="EM80" s="152">
        <v>30</v>
      </c>
      <c r="EN80" s="32">
        <f t="shared" si="1081"/>
        <v>0.18</v>
      </c>
      <c r="EO80" s="152">
        <v>10</v>
      </c>
      <c r="EP80" s="32">
        <f t="shared" si="1082"/>
        <v>0.06</v>
      </c>
      <c r="EQ80" s="91">
        <f t="shared" si="977"/>
        <v>70</v>
      </c>
      <c r="ER80" s="91">
        <f t="shared" si="977"/>
        <v>0.42</v>
      </c>
      <c r="ES80" s="152">
        <v>50</v>
      </c>
      <c r="ET80" s="32">
        <f t="shared" si="1083"/>
        <v>0.3</v>
      </c>
      <c r="EU80" s="152">
        <v>50</v>
      </c>
      <c r="EV80" s="32">
        <f t="shared" si="1084"/>
        <v>0.3</v>
      </c>
      <c r="EW80" s="152">
        <v>50</v>
      </c>
      <c r="EX80" s="32">
        <f t="shared" si="1085"/>
        <v>0.3</v>
      </c>
      <c r="EY80" s="91">
        <f t="shared" si="981"/>
        <v>150</v>
      </c>
      <c r="EZ80" s="91">
        <f t="shared" si="981"/>
        <v>0.89999999999999991</v>
      </c>
      <c r="FA80" s="159">
        <v>50</v>
      </c>
      <c r="FB80" s="32">
        <f t="shared" si="1086"/>
        <v>0.3</v>
      </c>
      <c r="FC80" s="159">
        <v>50</v>
      </c>
      <c r="FD80" s="32">
        <f t="shared" si="1087"/>
        <v>0.3</v>
      </c>
      <c r="FE80" s="152">
        <v>50</v>
      </c>
      <c r="FF80" s="32">
        <f t="shared" si="1088"/>
        <v>0.3</v>
      </c>
      <c r="FG80" s="91">
        <f t="shared" si="985"/>
        <v>150</v>
      </c>
      <c r="FH80" s="91">
        <f t="shared" si="985"/>
        <v>0.89999999999999991</v>
      </c>
      <c r="FI80" s="159">
        <v>50</v>
      </c>
      <c r="FJ80" s="32">
        <f t="shared" si="1089"/>
        <v>0.3</v>
      </c>
      <c r="FK80" s="159">
        <v>50</v>
      </c>
      <c r="FL80" s="32">
        <f t="shared" si="1090"/>
        <v>0.3</v>
      </c>
      <c r="FM80" s="159">
        <v>50</v>
      </c>
      <c r="FN80" s="32">
        <f t="shared" si="1091"/>
        <v>0.3</v>
      </c>
      <c r="FO80" s="91">
        <f t="shared" si="989"/>
        <v>150</v>
      </c>
      <c r="FP80" s="91">
        <f t="shared" si="989"/>
        <v>0.89999999999999991</v>
      </c>
      <c r="FQ80" s="172">
        <v>30</v>
      </c>
      <c r="FR80" s="32">
        <f t="shared" si="1092"/>
        <v>0.18</v>
      </c>
      <c r="FS80" s="172">
        <v>50</v>
      </c>
      <c r="FT80" s="32">
        <f t="shared" si="1093"/>
        <v>0.3</v>
      </c>
      <c r="FU80" s="172">
        <v>30</v>
      </c>
      <c r="FV80" s="32">
        <f t="shared" si="1094"/>
        <v>0.18</v>
      </c>
      <c r="FW80" s="91">
        <f t="shared" si="993"/>
        <v>110</v>
      </c>
      <c r="FX80" s="91">
        <f t="shared" si="993"/>
        <v>0.65999999999999992</v>
      </c>
      <c r="FY80" s="159">
        <v>30</v>
      </c>
      <c r="FZ80" s="32">
        <f t="shared" si="1095"/>
        <v>0.18</v>
      </c>
      <c r="GA80" s="159">
        <v>30</v>
      </c>
      <c r="GB80" s="32">
        <f t="shared" si="1096"/>
        <v>0.18</v>
      </c>
      <c r="GC80" s="159">
        <v>10</v>
      </c>
      <c r="GD80" s="32">
        <f t="shared" si="1097"/>
        <v>0.06</v>
      </c>
      <c r="GE80" s="91">
        <f t="shared" si="997"/>
        <v>70</v>
      </c>
      <c r="GF80" s="91">
        <f t="shared" si="997"/>
        <v>0.42</v>
      </c>
      <c r="GG80" s="152">
        <v>50</v>
      </c>
      <c r="GH80" s="32">
        <f t="shared" si="1098"/>
        <v>0.3</v>
      </c>
      <c r="GI80" s="152">
        <v>50</v>
      </c>
      <c r="GJ80" s="32">
        <f t="shared" si="1099"/>
        <v>0.3</v>
      </c>
      <c r="GK80" s="152">
        <v>30</v>
      </c>
      <c r="GL80" s="32">
        <f t="shared" si="1100"/>
        <v>0.18</v>
      </c>
      <c r="GM80" s="91">
        <f t="shared" si="1001"/>
        <v>130</v>
      </c>
      <c r="GN80" s="91">
        <f t="shared" si="1001"/>
        <v>0.78</v>
      </c>
      <c r="GO80" s="158">
        <v>30</v>
      </c>
      <c r="GP80" s="32">
        <f t="shared" si="1101"/>
        <v>0.18</v>
      </c>
      <c r="GQ80" s="158">
        <v>30</v>
      </c>
      <c r="GR80" s="32">
        <f t="shared" si="1102"/>
        <v>0.18</v>
      </c>
      <c r="GS80" s="158">
        <v>30</v>
      </c>
      <c r="GT80" s="32">
        <f t="shared" si="1103"/>
        <v>0.18</v>
      </c>
      <c r="GU80" s="91">
        <f t="shared" si="1005"/>
        <v>90</v>
      </c>
      <c r="GV80" s="91">
        <f t="shared" si="1005"/>
        <v>0.54</v>
      </c>
      <c r="GW80" s="160">
        <v>30</v>
      </c>
      <c r="GX80" s="32">
        <f t="shared" si="1104"/>
        <v>0.18</v>
      </c>
      <c r="GY80" s="160">
        <v>30</v>
      </c>
      <c r="GZ80" s="32">
        <f t="shared" si="1105"/>
        <v>0.18</v>
      </c>
      <c r="HA80" s="160">
        <v>30</v>
      </c>
      <c r="HB80" s="32">
        <f t="shared" si="1106"/>
        <v>0.18</v>
      </c>
      <c r="HC80" s="91">
        <f t="shared" si="1009"/>
        <v>90</v>
      </c>
      <c r="HD80" s="91">
        <f t="shared" si="1009"/>
        <v>0.54</v>
      </c>
      <c r="HE80" s="152">
        <v>20</v>
      </c>
      <c r="HF80" s="32">
        <f t="shared" si="1107"/>
        <v>0.12</v>
      </c>
      <c r="HG80" s="152">
        <v>20</v>
      </c>
      <c r="HH80" s="32">
        <f t="shared" si="1108"/>
        <v>0.12</v>
      </c>
      <c r="HI80" s="152">
        <v>20</v>
      </c>
      <c r="HJ80" s="32">
        <f t="shared" si="1109"/>
        <v>0.12</v>
      </c>
      <c r="HK80" s="91">
        <f t="shared" si="1013"/>
        <v>60</v>
      </c>
      <c r="HL80" s="91">
        <f t="shared" si="1013"/>
        <v>0.36</v>
      </c>
      <c r="HM80" s="152">
        <v>50</v>
      </c>
      <c r="HN80" s="32">
        <f t="shared" si="1110"/>
        <v>0.3</v>
      </c>
      <c r="HO80" s="152">
        <v>50</v>
      </c>
      <c r="HP80" s="32">
        <f t="shared" si="1111"/>
        <v>0.3</v>
      </c>
      <c r="HQ80" s="152">
        <v>20</v>
      </c>
      <c r="HR80" s="32">
        <f t="shared" si="1112"/>
        <v>0.12</v>
      </c>
      <c r="HS80" s="91">
        <f t="shared" si="1017"/>
        <v>120</v>
      </c>
      <c r="HT80" s="91">
        <f t="shared" si="1017"/>
        <v>0.72</v>
      </c>
      <c r="HU80" s="199">
        <v>100</v>
      </c>
      <c r="HV80" s="32">
        <f t="shared" si="1113"/>
        <v>0.6</v>
      </c>
      <c r="HW80" s="199">
        <v>50</v>
      </c>
      <c r="HX80" s="32">
        <f t="shared" si="1114"/>
        <v>0.3</v>
      </c>
      <c r="HY80" s="199">
        <v>50</v>
      </c>
      <c r="HZ80" s="32">
        <f t="shared" si="1115"/>
        <v>0.3</v>
      </c>
      <c r="IA80" s="91">
        <f t="shared" si="1021"/>
        <v>200</v>
      </c>
      <c r="IB80" s="91">
        <f t="shared" si="1021"/>
        <v>1.2</v>
      </c>
      <c r="IC80" s="152">
        <v>100</v>
      </c>
      <c r="ID80" s="32">
        <f t="shared" si="1116"/>
        <v>0.6</v>
      </c>
      <c r="IE80" s="152">
        <v>70</v>
      </c>
      <c r="IF80" s="32">
        <f t="shared" si="1117"/>
        <v>0.42</v>
      </c>
      <c r="IG80" s="152">
        <v>50</v>
      </c>
      <c r="IH80" s="32">
        <f t="shared" si="1118"/>
        <v>0.3</v>
      </c>
      <c r="II80" s="91">
        <f t="shared" si="1025"/>
        <v>220</v>
      </c>
      <c r="IJ80" s="91">
        <f t="shared" si="1025"/>
        <v>1.32</v>
      </c>
      <c r="IK80" s="161"/>
      <c r="IL80" s="32">
        <f t="shared" si="1119"/>
        <v>0</v>
      </c>
      <c r="IM80" s="161"/>
      <c r="IN80" s="32">
        <f t="shared" si="1120"/>
        <v>0</v>
      </c>
      <c r="IO80" s="161"/>
      <c r="IP80" s="32">
        <f t="shared" si="1121"/>
        <v>0</v>
      </c>
      <c r="IQ80" s="91">
        <f t="shared" si="1029"/>
        <v>0</v>
      </c>
      <c r="IR80" s="91">
        <f t="shared" si="1029"/>
        <v>0</v>
      </c>
      <c r="IS80" s="162">
        <f t="shared" si="1030"/>
        <v>1216</v>
      </c>
      <c r="IT80" s="162">
        <f t="shared" si="1030"/>
        <v>7.2959999999999976</v>
      </c>
      <c r="IU80" s="162">
        <f t="shared" si="1030"/>
        <v>1015</v>
      </c>
      <c r="IV80" s="162">
        <f t="shared" si="1030"/>
        <v>6.0899999999999981</v>
      </c>
      <c r="IW80" s="162">
        <f t="shared" si="1030"/>
        <v>750</v>
      </c>
      <c r="IX80" s="162">
        <f t="shared" si="1030"/>
        <v>4.5000000000000009</v>
      </c>
      <c r="IY80" s="162">
        <f t="shared" si="1030"/>
        <v>2981</v>
      </c>
      <c r="IZ80" s="162">
        <f t="shared" si="1030"/>
        <v>17.886000000000003</v>
      </c>
    </row>
    <row r="81" spans="1:260" s="163" customFormat="1" ht="21" customHeight="1" x14ac:dyDescent="0.3">
      <c r="A81" s="92" t="s">
        <v>49</v>
      </c>
      <c r="B81" s="201" t="s">
        <v>166</v>
      </c>
      <c r="C81" s="92" t="s">
        <v>12</v>
      </c>
      <c r="D81" s="93">
        <v>1.2E-2</v>
      </c>
      <c r="E81" s="152"/>
      <c r="F81" s="32">
        <f t="shared" si="907"/>
        <v>0</v>
      </c>
      <c r="G81" s="152"/>
      <c r="H81" s="32">
        <f t="shared" si="907"/>
        <v>0</v>
      </c>
      <c r="I81" s="152"/>
      <c r="J81" s="32">
        <f t="shared" si="1031"/>
        <v>0</v>
      </c>
      <c r="K81" s="91">
        <f t="shared" si="909"/>
        <v>0</v>
      </c>
      <c r="L81" s="91">
        <f t="shared" si="909"/>
        <v>0</v>
      </c>
      <c r="M81" s="152"/>
      <c r="N81" s="32">
        <f t="shared" si="1032"/>
        <v>0</v>
      </c>
      <c r="O81" s="152"/>
      <c r="P81" s="32">
        <f t="shared" si="1033"/>
        <v>0</v>
      </c>
      <c r="Q81" s="152"/>
      <c r="R81" s="32">
        <f t="shared" si="1034"/>
        <v>0</v>
      </c>
      <c r="S81" s="91">
        <f t="shared" si="913"/>
        <v>0</v>
      </c>
      <c r="T81" s="91">
        <f t="shared" si="913"/>
        <v>0</v>
      </c>
      <c r="U81" s="152"/>
      <c r="V81" s="32">
        <f t="shared" si="1035"/>
        <v>0</v>
      </c>
      <c r="W81" s="152"/>
      <c r="X81" s="32">
        <f t="shared" si="1036"/>
        <v>0</v>
      </c>
      <c r="Y81" s="152"/>
      <c r="Z81" s="32">
        <f t="shared" si="1037"/>
        <v>0</v>
      </c>
      <c r="AA81" s="91">
        <f t="shared" si="917"/>
        <v>0</v>
      </c>
      <c r="AB81" s="91">
        <f t="shared" si="917"/>
        <v>0</v>
      </c>
      <c r="AC81" s="158"/>
      <c r="AD81" s="32">
        <f t="shared" si="1038"/>
        <v>0</v>
      </c>
      <c r="AE81" s="158"/>
      <c r="AF81" s="32">
        <f t="shared" si="1039"/>
        <v>0</v>
      </c>
      <c r="AG81" s="158"/>
      <c r="AH81" s="32">
        <f t="shared" si="1040"/>
        <v>0</v>
      </c>
      <c r="AI81" s="91">
        <f t="shared" si="921"/>
        <v>0</v>
      </c>
      <c r="AJ81" s="91">
        <f t="shared" si="921"/>
        <v>0</v>
      </c>
      <c r="AK81" s="198"/>
      <c r="AL81" s="32">
        <f t="shared" si="1041"/>
        <v>0</v>
      </c>
      <c r="AM81" s="198"/>
      <c r="AN81" s="32">
        <f t="shared" si="1042"/>
        <v>0</v>
      </c>
      <c r="AO81" s="198"/>
      <c r="AP81" s="32">
        <f t="shared" si="1043"/>
        <v>0</v>
      </c>
      <c r="AQ81" s="91">
        <f t="shared" si="925"/>
        <v>0</v>
      </c>
      <c r="AR81" s="91">
        <f t="shared" si="925"/>
        <v>0</v>
      </c>
      <c r="AS81" s="152"/>
      <c r="AT81" s="32">
        <f t="shared" si="1044"/>
        <v>0</v>
      </c>
      <c r="AU81" s="152"/>
      <c r="AV81" s="32">
        <f t="shared" si="1045"/>
        <v>0</v>
      </c>
      <c r="AW81" s="152"/>
      <c r="AX81" s="32">
        <f t="shared" si="1046"/>
        <v>0</v>
      </c>
      <c r="AY81" s="91">
        <f t="shared" si="929"/>
        <v>0</v>
      </c>
      <c r="AZ81" s="91">
        <f t="shared" si="929"/>
        <v>0</v>
      </c>
      <c r="BA81" s="152">
        <v>5</v>
      </c>
      <c r="BB81" s="32">
        <f t="shared" si="1047"/>
        <v>0.06</v>
      </c>
      <c r="BC81" s="152">
        <v>5</v>
      </c>
      <c r="BD81" s="32">
        <f t="shared" si="1048"/>
        <v>0.06</v>
      </c>
      <c r="BE81" s="152">
        <v>5</v>
      </c>
      <c r="BF81" s="32">
        <f t="shared" si="1049"/>
        <v>0.06</v>
      </c>
      <c r="BG81" s="91">
        <f t="shared" si="933"/>
        <v>15</v>
      </c>
      <c r="BH81" s="91">
        <f t="shared" si="933"/>
        <v>0.18</v>
      </c>
      <c r="BI81" s="152">
        <v>5</v>
      </c>
      <c r="BJ81" s="32">
        <f t="shared" si="1050"/>
        <v>0.06</v>
      </c>
      <c r="BK81" s="152">
        <v>5</v>
      </c>
      <c r="BL81" s="32">
        <f t="shared" si="1051"/>
        <v>0.06</v>
      </c>
      <c r="BM81" s="152">
        <v>5</v>
      </c>
      <c r="BN81" s="32">
        <f t="shared" si="1052"/>
        <v>0.06</v>
      </c>
      <c r="BO81" s="91">
        <f t="shared" si="937"/>
        <v>15</v>
      </c>
      <c r="BP81" s="91">
        <f t="shared" si="937"/>
        <v>0.18</v>
      </c>
      <c r="BQ81" s="158"/>
      <c r="BR81" s="32">
        <f t="shared" si="1053"/>
        <v>0</v>
      </c>
      <c r="BS81" s="158"/>
      <c r="BT81" s="32">
        <f t="shared" si="1054"/>
        <v>0</v>
      </c>
      <c r="BU81" s="158"/>
      <c r="BV81" s="32">
        <f t="shared" si="1055"/>
        <v>0</v>
      </c>
      <c r="BW81" s="91">
        <f t="shared" si="941"/>
        <v>0</v>
      </c>
      <c r="BX81" s="91">
        <f t="shared" si="941"/>
        <v>0</v>
      </c>
      <c r="BY81" s="152"/>
      <c r="BZ81" s="32">
        <f t="shared" si="1056"/>
        <v>0</v>
      </c>
      <c r="CA81" s="152"/>
      <c r="CB81" s="32">
        <f t="shared" si="1057"/>
        <v>0</v>
      </c>
      <c r="CC81" s="152"/>
      <c r="CD81" s="32">
        <f t="shared" si="1058"/>
        <v>0</v>
      </c>
      <c r="CE81" s="91">
        <f t="shared" si="945"/>
        <v>0</v>
      </c>
      <c r="CF81" s="91">
        <f t="shared" si="945"/>
        <v>0</v>
      </c>
      <c r="CG81" s="152"/>
      <c r="CH81" s="32">
        <f t="shared" si="1059"/>
        <v>0</v>
      </c>
      <c r="CI81" s="152"/>
      <c r="CJ81" s="32">
        <f t="shared" si="1060"/>
        <v>0</v>
      </c>
      <c r="CK81" s="152"/>
      <c r="CL81" s="32">
        <f t="shared" si="1061"/>
        <v>0</v>
      </c>
      <c r="CM81" s="91">
        <f t="shared" si="949"/>
        <v>0</v>
      </c>
      <c r="CN81" s="91">
        <f t="shared" si="949"/>
        <v>0</v>
      </c>
      <c r="CO81" s="152"/>
      <c r="CP81" s="32">
        <f t="shared" si="1062"/>
        <v>0</v>
      </c>
      <c r="CQ81" s="152"/>
      <c r="CR81" s="32">
        <f t="shared" si="1063"/>
        <v>0</v>
      </c>
      <c r="CS81" s="152"/>
      <c r="CT81" s="32">
        <f t="shared" si="1064"/>
        <v>0</v>
      </c>
      <c r="CU81" s="91">
        <f t="shared" si="953"/>
        <v>0</v>
      </c>
      <c r="CV81" s="91">
        <f t="shared" si="953"/>
        <v>0</v>
      </c>
      <c r="CW81" s="152">
        <v>40</v>
      </c>
      <c r="CX81" s="32">
        <f t="shared" si="1065"/>
        <v>0.48</v>
      </c>
      <c r="CY81" s="152">
        <v>30</v>
      </c>
      <c r="CZ81" s="32">
        <f t="shared" si="1066"/>
        <v>0.36</v>
      </c>
      <c r="DA81" s="152">
        <v>30</v>
      </c>
      <c r="DB81" s="32">
        <f t="shared" si="1067"/>
        <v>0.36</v>
      </c>
      <c r="DC81" s="91">
        <f t="shared" si="957"/>
        <v>100</v>
      </c>
      <c r="DD81" s="91">
        <f t="shared" si="957"/>
        <v>1.2</v>
      </c>
      <c r="DE81" s="159"/>
      <c r="DF81" s="32">
        <f t="shared" si="1068"/>
        <v>0</v>
      </c>
      <c r="DG81" s="159"/>
      <c r="DH81" s="32">
        <f t="shared" si="1069"/>
        <v>0</v>
      </c>
      <c r="DI81" s="159"/>
      <c r="DJ81" s="32">
        <f t="shared" si="1070"/>
        <v>0</v>
      </c>
      <c r="DK81" s="91">
        <f t="shared" si="961"/>
        <v>0</v>
      </c>
      <c r="DL81" s="91">
        <f t="shared" si="961"/>
        <v>0</v>
      </c>
      <c r="DM81" s="159">
        <v>25</v>
      </c>
      <c r="DN81" s="32">
        <f t="shared" si="1071"/>
        <v>0.3</v>
      </c>
      <c r="DO81" s="159">
        <v>25</v>
      </c>
      <c r="DP81" s="32">
        <f t="shared" si="1072"/>
        <v>0.3</v>
      </c>
      <c r="DQ81" s="159">
        <v>25</v>
      </c>
      <c r="DR81" s="32">
        <f t="shared" si="1073"/>
        <v>0.3</v>
      </c>
      <c r="DS81" s="91">
        <f t="shared" si="965"/>
        <v>75</v>
      </c>
      <c r="DT81" s="91">
        <f t="shared" si="965"/>
        <v>0.89999999999999991</v>
      </c>
      <c r="DU81" s="152"/>
      <c r="DV81" s="32">
        <f t="shared" si="1074"/>
        <v>0</v>
      </c>
      <c r="DW81" s="152">
        <v>100</v>
      </c>
      <c r="DX81" s="32">
        <f t="shared" si="1075"/>
        <v>1.2</v>
      </c>
      <c r="DY81" s="152">
        <v>100</v>
      </c>
      <c r="DZ81" s="32">
        <f t="shared" si="1076"/>
        <v>1.2</v>
      </c>
      <c r="EA81" s="91">
        <f t="shared" si="969"/>
        <v>200</v>
      </c>
      <c r="EB81" s="91">
        <f t="shared" si="969"/>
        <v>2.4</v>
      </c>
      <c r="EC81" s="158"/>
      <c r="ED81" s="32">
        <f t="shared" si="1077"/>
        <v>0</v>
      </c>
      <c r="EE81" s="158">
        <v>120</v>
      </c>
      <c r="EF81" s="32">
        <f t="shared" si="1078"/>
        <v>1.44</v>
      </c>
      <c r="EG81" s="158">
        <v>30</v>
      </c>
      <c r="EH81" s="32">
        <f t="shared" si="1079"/>
        <v>0.36</v>
      </c>
      <c r="EI81" s="91">
        <f t="shared" si="973"/>
        <v>150</v>
      </c>
      <c r="EJ81" s="91">
        <f t="shared" si="973"/>
        <v>1.7999999999999998</v>
      </c>
      <c r="EK81" s="152"/>
      <c r="EL81" s="32">
        <f t="shared" si="1080"/>
        <v>0</v>
      </c>
      <c r="EM81" s="152"/>
      <c r="EN81" s="32">
        <f t="shared" si="1081"/>
        <v>0</v>
      </c>
      <c r="EO81" s="152"/>
      <c r="EP81" s="32">
        <f t="shared" si="1082"/>
        <v>0</v>
      </c>
      <c r="EQ81" s="91">
        <f t="shared" si="977"/>
        <v>0</v>
      </c>
      <c r="ER81" s="91">
        <f t="shared" si="977"/>
        <v>0</v>
      </c>
      <c r="ES81" s="152"/>
      <c r="ET81" s="32">
        <f t="shared" si="1083"/>
        <v>0</v>
      </c>
      <c r="EU81" s="152"/>
      <c r="EV81" s="32">
        <f t="shared" si="1084"/>
        <v>0</v>
      </c>
      <c r="EW81" s="152"/>
      <c r="EX81" s="32">
        <f t="shared" si="1085"/>
        <v>0</v>
      </c>
      <c r="EY81" s="91">
        <f t="shared" si="981"/>
        <v>0</v>
      </c>
      <c r="EZ81" s="91">
        <f t="shared" si="981"/>
        <v>0</v>
      </c>
      <c r="FA81" s="159"/>
      <c r="FB81" s="32">
        <f t="shared" si="1086"/>
        <v>0</v>
      </c>
      <c r="FC81" s="159"/>
      <c r="FD81" s="32">
        <f t="shared" si="1087"/>
        <v>0</v>
      </c>
      <c r="FE81" s="152">
        <v>48</v>
      </c>
      <c r="FF81" s="32">
        <f t="shared" si="1088"/>
        <v>0.57600000000000007</v>
      </c>
      <c r="FG81" s="91">
        <f t="shared" si="985"/>
        <v>48</v>
      </c>
      <c r="FH81" s="91">
        <f t="shared" si="985"/>
        <v>0.57600000000000007</v>
      </c>
      <c r="FI81" s="159">
        <v>50</v>
      </c>
      <c r="FJ81" s="32">
        <f t="shared" si="1089"/>
        <v>0.6</v>
      </c>
      <c r="FK81" s="159">
        <v>50</v>
      </c>
      <c r="FL81" s="32">
        <f t="shared" si="1090"/>
        <v>0.6</v>
      </c>
      <c r="FM81" s="159">
        <v>30</v>
      </c>
      <c r="FN81" s="32">
        <f t="shared" si="1091"/>
        <v>0.36</v>
      </c>
      <c r="FO81" s="91">
        <f t="shared" si="989"/>
        <v>130</v>
      </c>
      <c r="FP81" s="91">
        <f t="shared" si="989"/>
        <v>1.56</v>
      </c>
      <c r="FQ81" s="172"/>
      <c r="FR81" s="32">
        <f t="shared" si="1092"/>
        <v>0</v>
      </c>
      <c r="FS81" s="172"/>
      <c r="FT81" s="32">
        <f t="shared" si="1093"/>
        <v>0</v>
      </c>
      <c r="FU81" s="172"/>
      <c r="FV81" s="32">
        <f t="shared" si="1094"/>
        <v>0</v>
      </c>
      <c r="FW81" s="91">
        <f t="shared" si="993"/>
        <v>0</v>
      </c>
      <c r="FX81" s="91">
        <f t="shared" si="993"/>
        <v>0</v>
      </c>
      <c r="FY81" s="159"/>
      <c r="FZ81" s="32">
        <f t="shared" si="1095"/>
        <v>0</v>
      </c>
      <c r="GA81" s="159"/>
      <c r="GB81" s="32">
        <f t="shared" si="1096"/>
        <v>0</v>
      </c>
      <c r="GC81" s="159"/>
      <c r="GD81" s="32">
        <f t="shared" si="1097"/>
        <v>0</v>
      </c>
      <c r="GE81" s="91">
        <f t="shared" si="997"/>
        <v>0</v>
      </c>
      <c r="GF81" s="91">
        <f t="shared" si="997"/>
        <v>0</v>
      </c>
      <c r="GG81" s="152"/>
      <c r="GH81" s="32">
        <f t="shared" si="1098"/>
        <v>0</v>
      </c>
      <c r="GI81" s="152"/>
      <c r="GJ81" s="32">
        <f t="shared" si="1099"/>
        <v>0</v>
      </c>
      <c r="GK81" s="152"/>
      <c r="GL81" s="32">
        <f t="shared" si="1100"/>
        <v>0</v>
      </c>
      <c r="GM81" s="91">
        <f t="shared" si="1001"/>
        <v>0</v>
      </c>
      <c r="GN81" s="91">
        <f t="shared" si="1001"/>
        <v>0</v>
      </c>
      <c r="GO81" s="158"/>
      <c r="GP81" s="32">
        <f t="shared" si="1101"/>
        <v>0</v>
      </c>
      <c r="GQ81" s="158"/>
      <c r="GR81" s="32">
        <f t="shared" si="1102"/>
        <v>0</v>
      </c>
      <c r="GS81" s="158"/>
      <c r="GT81" s="32">
        <f t="shared" si="1103"/>
        <v>0</v>
      </c>
      <c r="GU81" s="91">
        <f t="shared" si="1005"/>
        <v>0</v>
      </c>
      <c r="GV81" s="91">
        <f t="shared" si="1005"/>
        <v>0</v>
      </c>
      <c r="GW81" s="160"/>
      <c r="GX81" s="32">
        <f t="shared" si="1104"/>
        <v>0</v>
      </c>
      <c r="GY81" s="160"/>
      <c r="GZ81" s="32">
        <f t="shared" si="1105"/>
        <v>0</v>
      </c>
      <c r="HA81" s="160"/>
      <c r="HB81" s="32">
        <f t="shared" si="1106"/>
        <v>0</v>
      </c>
      <c r="HC81" s="91">
        <f t="shared" si="1009"/>
        <v>0</v>
      </c>
      <c r="HD81" s="91">
        <f t="shared" si="1009"/>
        <v>0</v>
      </c>
      <c r="HE81" s="152"/>
      <c r="HF81" s="32">
        <f t="shared" si="1107"/>
        <v>0</v>
      </c>
      <c r="HG81" s="152"/>
      <c r="HH81" s="32">
        <f t="shared" si="1108"/>
        <v>0</v>
      </c>
      <c r="HI81" s="152"/>
      <c r="HJ81" s="32">
        <f t="shared" si="1109"/>
        <v>0</v>
      </c>
      <c r="HK81" s="91">
        <f t="shared" si="1013"/>
        <v>0</v>
      </c>
      <c r="HL81" s="91">
        <f t="shared" si="1013"/>
        <v>0</v>
      </c>
      <c r="HM81" s="152"/>
      <c r="HN81" s="32">
        <f t="shared" si="1110"/>
        <v>0</v>
      </c>
      <c r="HO81" s="152"/>
      <c r="HP81" s="32">
        <f t="shared" si="1111"/>
        <v>0</v>
      </c>
      <c r="HQ81" s="152"/>
      <c r="HR81" s="32">
        <f t="shared" si="1112"/>
        <v>0</v>
      </c>
      <c r="HS81" s="91">
        <f t="shared" si="1017"/>
        <v>0</v>
      </c>
      <c r="HT81" s="91">
        <f t="shared" si="1017"/>
        <v>0</v>
      </c>
      <c r="HU81" s="199"/>
      <c r="HV81" s="32">
        <f t="shared" si="1113"/>
        <v>0</v>
      </c>
      <c r="HW81" s="199"/>
      <c r="HX81" s="32">
        <f t="shared" si="1114"/>
        <v>0</v>
      </c>
      <c r="HY81" s="199"/>
      <c r="HZ81" s="32">
        <f t="shared" si="1115"/>
        <v>0</v>
      </c>
      <c r="IA81" s="91">
        <f t="shared" si="1021"/>
        <v>0</v>
      </c>
      <c r="IB81" s="91">
        <f t="shared" si="1021"/>
        <v>0</v>
      </c>
      <c r="IC81" s="152"/>
      <c r="ID81" s="32">
        <f t="shared" si="1116"/>
        <v>0</v>
      </c>
      <c r="IE81" s="152"/>
      <c r="IF81" s="32">
        <f t="shared" si="1117"/>
        <v>0</v>
      </c>
      <c r="IG81" s="152"/>
      <c r="IH81" s="32">
        <f t="shared" si="1118"/>
        <v>0</v>
      </c>
      <c r="II81" s="91">
        <f t="shared" si="1025"/>
        <v>0</v>
      </c>
      <c r="IJ81" s="91">
        <f t="shared" si="1025"/>
        <v>0</v>
      </c>
      <c r="IK81" s="161"/>
      <c r="IL81" s="32">
        <f t="shared" si="1119"/>
        <v>0</v>
      </c>
      <c r="IM81" s="161"/>
      <c r="IN81" s="32">
        <f t="shared" si="1120"/>
        <v>0</v>
      </c>
      <c r="IO81" s="161"/>
      <c r="IP81" s="32">
        <f t="shared" si="1121"/>
        <v>0</v>
      </c>
      <c r="IQ81" s="91">
        <f t="shared" si="1029"/>
        <v>0</v>
      </c>
      <c r="IR81" s="91">
        <f t="shared" si="1029"/>
        <v>0</v>
      </c>
      <c r="IS81" s="162">
        <f t="shared" si="1030"/>
        <v>125</v>
      </c>
      <c r="IT81" s="162">
        <f t="shared" si="1030"/>
        <v>1.5</v>
      </c>
      <c r="IU81" s="162">
        <f t="shared" si="1030"/>
        <v>335</v>
      </c>
      <c r="IV81" s="162">
        <f t="shared" si="1030"/>
        <v>4.0199999999999996</v>
      </c>
      <c r="IW81" s="162">
        <f t="shared" si="1030"/>
        <v>273</v>
      </c>
      <c r="IX81" s="162">
        <f t="shared" si="1030"/>
        <v>3.2759999999999998</v>
      </c>
      <c r="IY81" s="162">
        <f t="shared" si="1030"/>
        <v>733</v>
      </c>
      <c r="IZ81" s="162">
        <f t="shared" si="1030"/>
        <v>8.7959999999999994</v>
      </c>
    </row>
    <row r="82" spans="1:260" s="87" customFormat="1" ht="21" customHeight="1" x14ac:dyDescent="0.3">
      <c r="A82" s="209"/>
      <c r="B82" s="155" t="s">
        <v>167</v>
      </c>
      <c r="C82" s="209"/>
      <c r="D82" s="210"/>
      <c r="E82" s="106">
        <f>E79+E80+E81</f>
        <v>150</v>
      </c>
      <c r="F82" s="106">
        <f t="shared" ref="F82:BQ82" si="1122">F79+F80+F81</f>
        <v>0.57999999999999996</v>
      </c>
      <c r="G82" s="106">
        <f t="shared" si="1122"/>
        <v>150</v>
      </c>
      <c r="H82" s="106">
        <f t="shared" si="1122"/>
        <v>0.57999999999999996</v>
      </c>
      <c r="I82" s="106">
        <f t="shared" si="1122"/>
        <v>90</v>
      </c>
      <c r="J82" s="106">
        <f t="shared" si="1122"/>
        <v>0.38</v>
      </c>
      <c r="K82" s="106">
        <f t="shared" si="1122"/>
        <v>390</v>
      </c>
      <c r="L82" s="106">
        <f t="shared" si="1122"/>
        <v>1.54</v>
      </c>
      <c r="M82" s="106">
        <f t="shared" si="1122"/>
        <v>50</v>
      </c>
      <c r="N82" s="106">
        <f t="shared" si="1122"/>
        <v>0.20400000000000001</v>
      </c>
      <c r="O82" s="106">
        <f t="shared" si="1122"/>
        <v>80</v>
      </c>
      <c r="P82" s="106">
        <f t="shared" si="1122"/>
        <v>0.28800000000000003</v>
      </c>
      <c r="Q82" s="106">
        <f t="shared" si="1122"/>
        <v>65</v>
      </c>
      <c r="R82" s="106">
        <f t="shared" si="1122"/>
        <v>0.19800000000000001</v>
      </c>
      <c r="S82" s="106">
        <f t="shared" si="1122"/>
        <v>195</v>
      </c>
      <c r="T82" s="106">
        <f t="shared" si="1122"/>
        <v>0.69000000000000006</v>
      </c>
      <c r="U82" s="106">
        <f t="shared" si="1122"/>
        <v>25</v>
      </c>
      <c r="V82" s="106">
        <f t="shared" si="1122"/>
        <v>0.15</v>
      </c>
      <c r="W82" s="106">
        <f t="shared" si="1122"/>
        <v>10</v>
      </c>
      <c r="X82" s="106">
        <f t="shared" si="1122"/>
        <v>0.06</v>
      </c>
      <c r="Y82" s="106">
        <f t="shared" si="1122"/>
        <v>5</v>
      </c>
      <c r="Z82" s="106">
        <f t="shared" si="1122"/>
        <v>0.03</v>
      </c>
      <c r="AA82" s="106">
        <f t="shared" si="1122"/>
        <v>40</v>
      </c>
      <c r="AB82" s="106">
        <f t="shared" si="1122"/>
        <v>0.24</v>
      </c>
      <c r="AC82" s="106">
        <f t="shared" si="1122"/>
        <v>20</v>
      </c>
      <c r="AD82" s="106">
        <f t="shared" si="1122"/>
        <v>0.12</v>
      </c>
      <c r="AE82" s="106">
        <f t="shared" si="1122"/>
        <v>15</v>
      </c>
      <c r="AF82" s="106">
        <f t="shared" si="1122"/>
        <v>0.09</v>
      </c>
      <c r="AG82" s="106">
        <f t="shared" si="1122"/>
        <v>5</v>
      </c>
      <c r="AH82" s="106">
        <f t="shared" si="1122"/>
        <v>0.03</v>
      </c>
      <c r="AI82" s="106">
        <f t="shared" si="1122"/>
        <v>40</v>
      </c>
      <c r="AJ82" s="106">
        <f t="shared" si="1122"/>
        <v>0.24</v>
      </c>
      <c r="AK82" s="106">
        <f t="shared" si="1122"/>
        <v>70</v>
      </c>
      <c r="AL82" s="106">
        <f t="shared" si="1122"/>
        <v>0.42</v>
      </c>
      <c r="AM82" s="106">
        <f t="shared" si="1122"/>
        <v>50</v>
      </c>
      <c r="AN82" s="106">
        <f t="shared" si="1122"/>
        <v>0.3</v>
      </c>
      <c r="AO82" s="106">
        <f t="shared" si="1122"/>
        <v>30</v>
      </c>
      <c r="AP82" s="106">
        <f t="shared" si="1122"/>
        <v>0.18</v>
      </c>
      <c r="AQ82" s="106">
        <f t="shared" si="1122"/>
        <v>150</v>
      </c>
      <c r="AR82" s="106">
        <f t="shared" si="1122"/>
        <v>0.89999999999999991</v>
      </c>
      <c r="AS82" s="106">
        <f t="shared" si="1122"/>
        <v>51</v>
      </c>
      <c r="AT82" s="106">
        <f t="shared" si="1122"/>
        <v>0.30599999999999999</v>
      </c>
      <c r="AU82" s="106">
        <f t="shared" si="1122"/>
        <v>20</v>
      </c>
      <c r="AV82" s="106">
        <f t="shared" si="1122"/>
        <v>0.12</v>
      </c>
      <c r="AW82" s="106">
        <f t="shared" si="1122"/>
        <v>20</v>
      </c>
      <c r="AX82" s="106">
        <f t="shared" si="1122"/>
        <v>0.12</v>
      </c>
      <c r="AY82" s="106">
        <f t="shared" si="1122"/>
        <v>91</v>
      </c>
      <c r="AZ82" s="106">
        <f t="shared" si="1122"/>
        <v>0.54600000000000004</v>
      </c>
      <c r="BA82" s="106">
        <f t="shared" si="1122"/>
        <v>255</v>
      </c>
      <c r="BB82" s="106">
        <f t="shared" si="1122"/>
        <v>0.91999999999999993</v>
      </c>
      <c r="BC82" s="106">
        <f t="shared" si="1122"/>
        <v>235</v>
      </c>
      <c r="BD82" s="106">
        <f t="shared" si="1122"/>
        <v>0.8</v>
      </c>
      <c r="BE82" s="106">
        <f t="shared" si="1122"/>
        <v>125</v>
      </c>
      <c r="BF82" s="106">
        <f t="shared" si="1122"/>
        <v>0.45999999999999996</v>
      </c>
      <c r="BG82" s="106">
        <f t="shared" si="1122"/>
        <v>615</v>
      </c>
      <c r="BH82" s="106">
        <f t="shared" si="1122"/>
        <v>2.1800000000000002</v>
      </c>
      <c r="BI82" s="106">
        <f t="shared" si="1122"/>
        <v>305</v>
      </c>
      <c r="BJ82" s="106">
        <f t="shared" si="1122"/>
        <v>1.22</v>
      </c>
      <c r="BK82" s="106">
        <f t="shared" si="1122"/>
        <v>255</v>
      </c>
      <c r="BL82" s="106">
        <f t="shared" si="1122"/>
        <v>0.91999999999999993</v>
      </c>
      <c r="BM82" s="106">
        <f t="shared" si="1122"/>
        <v>255</v>
      </c>
      <c r="BN82" s="106">
        <f t="shared" si="1122"/>
        <v>0.91999999999999993</v>
      </c>
      <c r="BO82" s="106">
        <f t="shared" si="1122"/>
        <v>815</v>
      </c>
      <c r="BP82" s="106">
        <f t="shared" si="1122"/>
        <v>3.06</v>
      </c>
      <c r="BQ82" s="106">
        <f t="shared" si="1122"/>
        <v>100</v>
      </c>
      <c r="BR82" s="106">
        <f t="shared" ref="BR82:EC82" si="1123">BR79+BR80+BR81</f>
        <v>0.376</v>
      </c>
      <c r="BS82" s="106">
        <f t="shared" si="1123"/>
        <v>45</v>
      </c>
      <c r="BT82" s="106">
        <f t="shared" si="1123"/>
        <v>0.17399999999999999</v>
      </c>
      <c r="BU82" s="106">
        <f t="shared" si="1123"/>
        <v>45</v>
      </c>
      <c r="BV82" s="106">
        <f t="shared" si="1123"/>
        <v>0.17399999999999999</v>
      </c>
      <c r="BW82" s="106">
        <f t="shared" si="1123"/>
        <v>190</v>
      </c>
      <c r="BX82" s="106">
        <f t="shared" si="1123"/>
        <v>0.72399999999999998</v>
      </c>
      <c r="BY82" s="106">
        <f t="shared" si="1123"/>
        <v>60</v>
      </c>
      <c r="BZ82" s="106">
        <f t="shared" si="1123"/>
        <v>0.19999999999999998</v>
      </c>
      <c r="CA82" s="106">
        <f t="shared" si="1123"/>
        <v>35</v>
      </c>
      <c r="CB82" s="106">
        <f t="shared" si="1123"/>
        <v>0.114</v>
      </c>
      <c r="CC82" s="106">
        <f t="shared" si="1123"/>
        <v>25</v>
      </c>
      <c r="CD82" s="106">
        <f t="shared" si="1123"/>
        <v>8.5999999999999993E-2</v>
      </c>
      <c r="CE82" s="106">
        <f t="shared" si="1123"/>
        <v>120</v>
      </c>
      <c r="CF82" s="106">
        <f t="shared" si="1123"/>
        <v>0.39999999999999997</v>
      </c>
      <c r="CG82" s="106">
        <f t="shared" si="1123"/>
        <v>55</v>
      </c>
      <c r="CH82" s="106">
        <f t="shared" si="1123"/>
        <v>0.20200000000000001</v>
      </c>
      <c r="CI82" s="106">
        <f t="shared" si="1123"/>
        <v>40</v>
      </c>
      <c r="CJ82" s="106">
        <f t="shared" si="1123"/>
        <v>0.14400000000000002</v>
      </c>
      <c r="CK82" s="106">
        <f t="shared" si="1123"/>
        <v>35</v>
      </c>
      <c r="CL82" s="106">
        <f t="shared" si="1123"/>
        <v>0.114</v>
      </c>
      <c r="CM82" s="106">
        <f t="shared" si="1123"/>
        <v>130</v>
      </c>
      <c r="CN82" s="106">
        <f t="shared" si="1123"/>
        <v>0.46</v>
      </c>
      <c r="CO82" s="106">
        <f t="shared" si="1123"/>
        <v>35</v>
      </c>
      <c r="CP82" s="106">
        <f t="shared" si="1123"/>
        <v>0.114</v>
      </c>
      <c r="CQ82" s="106">
        <f t="shared" si="1123"/>
        <v>30</v>
      </c>
      <c r="CR82" s="106">
        <f t="shared" si="1123"/>
        <v>9.9999999999999992E-2</v>
      </c>
      <c r="CS82" s="106">
        <f t="shared" si="1123"/>
        <v>20</v>
      </c>
      <c r="CT82" s="106">
        <f t="shared" si="1123"/>
        <v>7.2000000000000008E-2</v>
      </c>
      <c r="CU82" s="106">
        <f t="shared" si="1123"/>
        <v>85</v>
      </c>
      <c r="CV82" s="106">
        <f t="shared" si="1123"/>
        <v>0.28600000000000003</v>
      </c>
      <c r="CW82" s="106">
        <f t="shared" si="1123"/>
        <v>145</v>
      </c>
      <c r="CX82" s="106">
        <f t="shared" si="1123"/>
        <v>0.85399999999999998</v>
      </c>
      <c r="CY82" s="106">
        <f t="shared" si="1123"/>
        <v>225</v>
      </c>
      <c r="CZ82" s="106">
        <f t="shared" si="1123"/>
        <v>0.98599999999999999</v>
      </c>
      <c r="DA82" s="106">
        <f t="shared" si="1123"/>
        <v>155</v>
      </c>
      <c r="DB82" s="106">
        <f t="shared" si="1123"/>
        <v>0.78999999999999992</v>
      </c>
      <c r="DC82" s="106">
        <f t="shared" si="1123"/>
        <v>525</v>
      </c>
      <c r="DD82" s="106">
        <f t="shared" si="1123"/>
        <v>2.63</v>
      </c>
      <c r="DE82" s="106">
        <f t="shared" si="1123"/>
        <v>60</v>
      </c>
      <c r="DF82" s="106">
        <f t="shared" si="1123"/>
        <v>0.23199999999999998</v>
      </c>
      <c r="DG82" s="106">
        <f t="shared" si="1123"/>
        <v>50</v>
      </c>
      <c r="DH82" s="106">
        <f t="shared" si="1123"/>
        <v>0.17199999999999999</v>
      </c>
      <c r="DI82" s="106">
        <f t="shared" si="1123"/>
        <v>30</v>
      </c>
      <c r="DJ82" s="106">
        <f t="shared" si="1123"/>
        <v>0.11599999999999999</v>
      </c>
      <c r="DK82" s="106">
        <f t="shared" si="1123"/>
        <v>140</v>
      </c>
      <c r="DL82" s="106">
        <f t="shared" si="1123"/>
        <v>0.52</v>
      </c>
      <c r="DM82" s="106">
        <f t="shared" si="1123"/>
        <v>170</v>
      </c>
      <c r="DN82" s="106">
        <f t="shared" si="1123"/>
        <v>0.78600000000000003</v>
      </c>
      <c r="DO82" s="106">
        <f t="shared" si="1123"/>
        <v>145</v>
      </c>
      <c r="DP82" s="106">
        <f t="shared" si="1123"/>
        <v>0.7</v>
      </c>
      <c r="DQ82" s="106">
        <f t="shared" si="1123"/>
        <v>115</v>
      </c>
      <c r="DR82" s="106">
        <f t="shared" si="1123"/>
        <v>0.58400000000000007</v>
      </c>
      <c r="DS82" s="106">
        <f t="shared" si="1123"/>
        <v>430</v>
      </c>
      <c r="DT82" s="106">
        <f t="shared" si="1123"/>
        <v>2.0699999999999998</v>
      </c>
      <c r="DU82" s="106">
        <f t="shared" si="1123"/>
        <v>140</v>
      </c>
      <c r="DV82" s="106">
        <f t="shared" si="1123"/>
        <v>0.52</v>
      </c>
      <c r="DW82" s="106">
        <f t="shared" si="1123"/>
        <v>370</v>
      </c>
      <c r="DX82" s="106">
        <f t="shared" si="1123"/>
        <v>2.1799999999999997</v>
      </c>
      <c r="DY82" s="106">
        <f t="shared" si="1123"/>
        <v>390</v>
      </c>
      <c r="DZ82" s="106">
        <f t="shared" si="1123"/>
        <v>2.1399999999999997</v>
      </c>
      <c r="EA82" s="106">
        <f t="shared" si="1123"/>
        <v>900</v>
      </c>
      <c r="EB82" s="106">
        <f t="shared" si="1123"/>
        <v>4.84</v>
      </c>
      <c r="EC82" s="106">
        <f t="shared" si="1123"/>
        <v>110</v>
      </c>
      <c r="ED82" s="106">
        <f t="shared" ref="ED82:GO82" si="1124">ED79+ED80+ED81</f>
        <v>0.436</v>
      </c>
      <c r="EE82" s="106">
        <f t="shared" si="1124"/>
        <v>450</v>
      </c>
      <c r="EF82" s="106">
        <f t="shared" si="1124"/>
        <v>2.524</v>
      </c>
      <c r="EG82" s="106">
        <f t="shared" si="1124"/>
        <v>160</v>
      </c>
      <c r="EH82" s="106">
        <f t="shared" si="1124"/>
        <v>0.82</v>
      </c>
      <c r="EI82" s="106">
        <f t="shared" si="1124"/>
        <v>720</v>
      </c>
      <c r="EJ82" s="106">
        <f t="shared" si="1124"/>
        <v>3.78</v>
      </c>
      <c r="EK82" s="106">
        <f t="shared" si="1124"/>
        <v>130</v>
      </c>
      <c r="EL82" s="106">
        <f t="shared" si="1124"/>
        <v>0.45999999999999996</v>
      </c>
      <c r="EM82" s="106">
        <f t="shared" si="1124"/>
        <v>130</v>
      </c>
      <c r="EN82" s="106">
        <f t="shared" si="1124"/>
        <v>0.45999999999999996</v>
      </c>
      <c r="EO82" s="106">
        <f t="shared" si="1124"/>
        <v>30</v>
      </c>
      <c r="EP82" s="106">
        <f t="shared" si="1124"/>
        <v>0.11599999999999999</v>
      </c>
      <c r="EQ82" s="106">
        <f t="shared" si="1124"/>
        <v>290</v>
      </c>
      <c r="ER82" s="106">
        <f t="shared" si="1124"/>
        <v>1.036</v>
      </c>
      <c r="ES82" s="106">
        <f t="shared" si="1124"/>
        <v>150</v>
      </c>
      <c r="ET82" s="106">
        <f t="shared" si="1124"/>
        <v>0.57999999999999996</v>
      </c>
      <c r="EU82" s="106">
        <f t="shared" si="1124"/>
        <v>150</v>
      </c>
      <c r="EV82" s="106">
        <f t="shared" si="1124"/>
        <v>0.57999999999999996</v>
      </c>
      <c r="EW82" s="106">
        <f t="shared" si="1124"/>
        <v>150</v>
      </c>
      <c r="EX82" s="106">
        <f t="shared" si="1124"/>
        <v>0.57999999999999996</v>
      </c>
      <c r="EY82" s="106">
        <f t="shared" si="1124"/>
        <v>450</v>
      </c>
      <c r="EZ82" s="106">
        <f t="shared" si="1124"/>
        <v>1.7399999999999998</v>
      </c>
      <c r="FA82" s="106">
        <f t="shared" si="1124"/>
        <v>200</v>
      </c>
      <c r="FB82" s="106">
        <f t="shared" si="1124"/>
        <v>0.72</v>
      </c>
      <c r="FC82" s="106">
        <f t="shared" si="1124"/>
        <v>250</v>
      </c>
      <c r="FD82" s="106">
        <f t="shared" si="1124"/>
        <v>0.85999999999999988</v>
      </c>
      <c r="FE82" s="106">
        <f t="shared" si="1124"/>
        <v>198</v>
      </c>
      <c r="FF82" s="106">
        <f t="shared" si="1124"/>
        <v>1.1560000000000001</v>
      </c>
      <c r="FG82" s="106">
        <f t="shared" si="1124"/>
        <v>648</v>
      </c>
      <c r="FH82" s="106">
        <f t="shared" si="1124"/>
        <v>2.7360000000000002</v>
      </c>
      <c r="FI82" s="106">
        <f t="shared" si="1124"/>
        <v>250</v>
      </c>
      <c r="FJ82" s="106">
        <f t="shared" si="1124"/>
        <v>1.3199999999999998</v>
      </c>
      <c r="FK82" s="106">
        <f t="shared" si="1124"/>
        <v>250</v>
      </c>
      <c r="FL82" s="106">
        <f t="shared" si="1124"/>
        <v>1.3199999999999998</v>
      </c>
      <c r="FM82" s="106">
        <f t="shared" si="1124"/>
        <v>180</v>
      </c>
      <c r="FN82" s="106">
        <f t="shared" si="1124"/>
        <v>0.94</v>
      </c>
      <c r="FO82" s="106">
        <f t="shared" si="1124"/>
        <v>680</v>
      </c>
      <c r="FP82" s="106">
        <f t="shared" si="1124"/>
        <v>3.5799999999999996</v>
      </c>
      <c r="FQ82" s="106">
        <f t="shared" si="1124"/>
        <v>80</v>
      </c>
      <c r="FR82" s="106">
        <f t="shared" si="1124"/>
        <v>0.31999999999999995</v>
      </c>
      <c r="FS82" s="106">
        <f t="shared" si="1124"/>
        <v>100</v>
      </c>
      <c r="FT82" s="106">
        <f t="shared" si="1124"/>
        <v>0.43999999999999995</v>
      </c>
      <c r="FU82" s="106">
        <f t="shared" si="1124"/>
        <v>80</v>
      </c>
      <c r="FV82" s="106">
        <f t="shared" si="1124"/>
        <v>0.31999999999999995</v>
      </c>
      <c r="FW82" s="106">
        <f t="shared" si="1124"/>
        <v>260</v>
      </c>
      <c r="FX82" s="106">
        <f t="shared" si="1124"/>
        <v>1.0799999999999998</v>
      </c>
      <c r="FY82" s="106">
        <f t="shared" si="1124"/>
        <v>60</v>
      </c>
      <c r="FZ82" s="106">
        <f t="shared" si="1124"/>
        <v>0.26400000000000001</v>
      </c>
      <c r="GA82" s="106">
        <f t="shared" si="1124"/>
        <v>50</v>
      </c>
      <c r="GB82" s="106">
        <f t="shared" si="1124"/>
        <v>0.23599999999999999</v>
      </c>
      <c r="GC82" s="106">
        <f t="shared" si="1124"/>
        <v>20</v>
      </c>
      <c r="GD82" s="106">
        <f t="shared" si="1124"/>
        <v>8.7999999999999995E-2</v>
      </c>
      <c r="GE82" s="106">
        <f t="shared" si="1124"/>
        <v>130</v>
      </c>
      <c r="GF82" s="106">
        <f t="shared" si="1124"/>
        <v>0.58799999999999997</v>
      </c>
      <c r="GG82" s="106">
        <f t="shared" si="1124"/>
        <v>100</v>
      </c>
      <c r="GH82" s="106">
        <f t="shared" si="1124"/>
        <v>0.43999999999999995</v>
      </c>
      <c r="GI82" s="106">
        <f t="shared" si="1124"/>
        <v>100</v>
      </c>
      <c r="GJ82" s="106">
        <f t="shared" si="1124"/>
        <v>0.43999999999999995</v>
      </c>
      <c r="GK82" s="106">
        <f t="shared" si="1124"/>
        <v>80</v>
      </c>
      <c r="GL82" s="106">
        <f t="shared" si="1124"/>
        <v>0.31999999999999995</v>
      </c>
      <c r="GM82" s="106">
        <f t="shared" si="1124"/>
        <v>280</v>
      </c>
      <c r="GN82" s="106">
        <f t="shared" si="1124"/>
        <v>1.2</v>
      </c>
      <c r="GO82" s="106">
        <f t="shared" si="1124"/>
        <v>60</v>
      </c>
      <c r="GP82" s="106">
        <f t="shared" ref="GP82:IZ82" si="1125">GP79+GP80+GP81</f>
        <v>0.26400000000000001</v>
      </c>
      <c r="GQ82" s="106">
        <f t="shared" si="1125"/>
        <v>60</v>
      </c>
      <c r="GR82" s="106">
        <f t="shared" si="1125"/>
        <v>0.26400000000000001</v>
      </c>
      <c r="GS82" s="106">
        <f t="shared" si="1125"/>
        <v>60</v>
      </c>
      <c r="GT82" s="106">
        <f t="shared" si="1125"/>
        <v>0.26400000000000001</v>
      </c>
      <c r="GU82" s="106">
        <f t="shared" si="1125"/>
        <v>180</v>
      </c>
      <c r="GV82" s="106">
        <f t="shared" si="1125"/>
        <v>0.79200000000000004</v>
      </c>
      <c r="GW82" s="106">
        <f t="shared" si="1125"/>
        <v>60</v>
      </c>
      <c r="GX82" s="106">
        <f t="shared" si="1125"/>
        <v>0.26400000000000001</v>
      </c>
      <c r="GY82" s="106">
        <f t="shared" si="1125"/>
        <v>60</v>
      </c>
      <c r="GZ82" s="106">
        <f t="shared" si="1125"/>
        <v>0.26400000000000001</v>
      </c>
      <c r="HA82" s="106">
        <f t="shared" si="1125"/>
        <v>60</v>
      </c>
      <c r="HB82" s="106">
        <f t="shared" si="1125"/>
        <v>0.26400000000000001</v>
      </c>
      <c r="HC82" s="106">
        <f t="shared" si="1125"/>
        <v>180</v>
      </c>
      <c r="HD82" s="106">
        <f t="shared" si="1125"/>
        <v>0.79200000000000004</v>
      </c>
      <c r="HE82" s="106">
        <f t="shared" si="1125"/>
        <v>40</v>
      </c>
      <c r="HF82" s="106">
        <f t="shared" si="1125"/>
        <v>0.17599999999999999</v>
      </c>
      <c r="HG82" s="106">
        <f t="shared" si="1125"/>
        <v>40</v>
      </c>
      <c r="HH82" s="106">
        <f t="shared" si="1125"/>
        <v>0.17599999999999999</v>
      </c>
      <c r="HI82" s="106">
        <f t="shared" si="1125"/>
        <v>40</v>
      </c>
      <c r="HJ82" s="106">
        <f t="shared" si="1125"/>
        <v>0.17599999999999999</v>
      </c>
      <c r="HK82" s="106">
        <f t="shared" si="1125"/>
        <v>120</v>
      </c>
      <c r="HL82" s="106">
        <f t="shared" si="1125"/>
        <v>0.52800000000000002</v>
      </c>
      <c r="HM82" s="106">
        <f t="shared" si="1125"/>
        <v>100</v>
      </c>
      <c r="HN82" s="106">
        <f t="shared" si="1125"/>
        <v>0.43999999999999995</v>
      </c>
      <c r="HO82" s="106">
        <f t="shared" si="1125"/>
        <v>95</v>
      </c>
      <c r="HP82" s="106">
        <f t="shared" si="1125"/>
        <v>0.42599999999999999</v>
      </c>
      <c r="HQ82" s="106">
        <f t="shared" si="1125"/>
        <v>40</v>
      </c>
      <c r="HR82" s="106">
        <f t="shared" si="1125"/>
        <v>0.17599999999999999</v>
      </c>
      <c r="HS82" s="106">
        <f t="shared" si="1125"/>
        <v>235</v>
      </c>
      <c r="HT82" s="106">
        <f t="shared" si="1125"/>
        <v>1.042</v>
      </c>
      <c r="HU82" s="106">
        <f t="shared" si="1125"/>
        <v>200</v>
      </c>
      <c r="HV82" s="106">
        <f t="shared" si="1125"/>
        <v>0.87999999999999989</v>
      </c>
      <c r="HW82" s="106">
        <f t="shared" si="1125"/>
        <v>150</v>
      </c>
      <c r="HX82" s="106">
        <f t="shared" si="1125"/>
        <v>0.57999999999999996</v>
      </c>
      <c r="HY82" s="106">
        <f t="shared" si="1125"/>
        <v>100</v>
      </c>
      <c r="HZ82" s="106">
        <f t="shared" si="1125"/>
        <v>0.43999999999999995</v>
      </c>
      <c r="IA82" s="106">
        <f t="shared" si="1125"/>
        <v>450</v>
      </c>
      <c r="IB82" s="106">
        <f t="shared" si="1125"/>
        <v>1.9</v>
      </c>
      <c r="IC82" s="106">
        <f t="shared" si="1125"/>
        <v>175</v>
      </c>
      <c r="ID82" s="106">
        <f t="shared" si="1125"/>
        <v>0.80999999999999994</v>
      </c>
      <c r="IE82" s="106">
        <f t="shared" si="1125"/>
        <v>145</v>
      </c>
      <c r="IF82" s="106">
        <f t="shared" si="1125"/>
        <v>0.63</v>
      </c>
      <c r="IG82" s="106">
        <f t="shared" si="1125"/>
        <v>100</v>
      </c>
      <c r="IH82" s="106">
        <f t="shared" si="1125"/>
        <v>0.43999999999999995</v>
      </c>
      <c r="II82" s="106">
        <f t="shared" si="1125"/>
        <v>420</v>
      </c>
      <c r="IJ82" s="106">
        <f t="shared" si="1125"/>
        <v>1.88</v>
      </c>
      <c r="IK82" s="106">
        <f t="shared" si="1125"/>
        <v>0</v>
      </c>
      <c r="IL82" s="106">
        <f t="shared" si="1125"/>
        <v>0</v>
      </c>
      <c r="IM82" s="106">
        <f t="shared" si="1125"/>
        <v>0</v>
      </c>
      <c r="IN82" s="106">
        <f t="shared" si="1125"/>
        <v>0</v>
      </c>
      <c r="IO82" s="106">
        <f t="shared" si="1125"/>
        <v>0</v>
      </c>
      <c r="IP82" s="106">
        <f t="shared" si="1125"/>
        <v>0</v>
      </c>
      <c r="IQ82" s="106">
        <f t="shared" si="1125"/>
        <v>0</v>
      </c>
      <c r="IR82" s="106">
        <f t="shared" si="1125"/>
        <v>0</v>
      </c>
      <c r="IS82" s="106">
        <f t="shared" si="1125"/>
        <v>3406</v>
      </c>
      <c r="IT82" s="106">
        <f t="shared" si="1125"/>
        <v>14.577999999999996</v>
      </c>
      <c r="IU82" s="106">
        <f t="shared" si="1125"/>
        <v>3785</v>
      </c>
      <c r="IV82" s="106">
        <f t="shared" si="1125"/>
        <v>16.927999999999997</v>
      </c>
      <c r="IW82" s="106">
        <f t="shared" si="1125"/>
        <v>2708</v>
      </c>
      <c r="IX82" s="106">
        <f t="shared" si="1125"/>
        <v>12.494</v>
      </c>
      <c r="IY82" s="106">
        <f t="shared" si="1125"/>
        <v>9899</v>
      </c>
      <c r="IZ82" s="106">
        <f t="shared" si="1125"/>
        <v>43.999999999999993</v>
      </c>
    </row>
    <row r="83" spans="1:260" ht="21" customHeight="1" x14ac:dyDescent="0.3">
      <c r="A83" s="67">
        <v>5</v>
      </c>
      <c r="B83" s="37" t="s">
        <v>159</v>
      </c>
      <c r="C83" s="67" t="s">
        <v>25</v>
      </c>
      <c r="D83" s="99">
        <v>0.33600000000000002</v>
      </c>
      <c r="E83" s="101">
        <v>5</v>
      </c>
      <c r="F83" s="32">
        <f t="shared" ref="F83" si="1126">E83*$D83</f>
        <v>1.6800000000000002</v>
      </c>
      <c r="G83" s="101">
        <v>4</v>
      </c>
      <c r="H83" s="32">
        <f t="shared" ref="H83" si="1127">G83*$D83</f>
        <v>1.3440000000000001</v>
      </c>
      <c r="I83" s="101">
        <v>3</v>
      </c>
      <c r="J83" s="32">
        <f t="shared" ref="J83" si="1128">I83*$D83</f>
        <v>1.008</v>
      </c>
      <c r="K83" s="97">
        <f t="shared" ref="K83:L83" si="1129">E83+G83+I83</f>
        <v>12</v>
      </c>
      <c r="L83" s="97">
        <f t="shared" si="1129"/>
        <v>4.032</v>
      </c>
      <c r="M83" s="101">
        <v>5</v>
      </c>
      <c r="N83" s="32">
        <f t="shared" ref="N83" si="1130">M83*$D83</f>
        <v>1.6800000000000002</v>
      </c>
      <c r="O83" s="101">
        <v>5</v>
      </c>
      <c r="P83" s="32">
        <f t="shared" ref="P83" si="1131">O83*$D83</f>
        <v>1.6800000000000002</v>
      </c>
      <c r="Q83" s="101">
        <v>7</v>
      </c>
      <c r="R83" s="32">
        <f t="shared" ref="R83" si="1132">Q83*$D83</f>
        <v>2.3520000000000003</v>
      </c>
      <c r="S83" s="97">
        <f t="shared" ref="S83:T83" si="1133">M83+O83+Q83</f>
        <v>17</v>
      </c>
      <c r="T83" s="97">
        <f t="shared" si="1133"/>
        <v>5.7120000000000006</v>
      </c>
      <c r="U83" s="101">
        <v>6</v>
      </c>
      <c r="V83" s="32">
        <f t="shared" ref="V83" si="1134">U83*$D83</f>
        <v>2.016</v>
      </c>
      <c r="W83" s="101">
        <v>2</v>
      </c>
      <c r="X83" s="32">
        <f t="shared" ref="X83" si="1135">W83*$D83</f>
        <v>0.67200000000000004</v>
      </c>
      <c r="Y83" s="101">
        <v>2</v>
      </c>
      <c r="Z83" s="32">
        <f t="shared" ref="Z83" si="1136">Y83*$D83</f>
        <v>0.67200000000000004</v>
      </c>
      <c r="AA83" s="97">
        <f t="shared" ref="AA83:AB83" si="1137">U83+W83+Y83</f>
        <v>10</v>
      </c>
      <c r="AB83" s="97">
        <f t="shared" si="1137"/>
        <v>3.3600000000000003</v>
      </c>
      <c r="AC83" s="101">
        <v>5</v>
      </c>
      <c r="AD83" s="32">
        <f t="shared" ref="AD83" si="1138">AC83*$D83</f>
        <v>1.6800000000000002</v>
      </c>
      <c r="AE83" s="101">
        <v>2</v>
      </c>
      <c r="AF83" s="32">
        <f t="shared" ref="AF83" si="1139">AE83*$D83</f>
        <v>0.67200000000000004</v>
      </c>
      <c r="AG83" s="101">
        <f>10*10%</f>
        <v>1</v>
      </c>
      <c r="AH83" s="32">
        <f t="shared" ref="AH83" si="1140">AG83*$D83</f>
        <v>0.33600000000000002</v>
      </c>
      <c r="AI83" s="97">
        <f t="shared" ref="AI83:AJ83" si="1141">AC83+AE83+AG83</f>
        <v>8</v>
      </c>
      <c r="AJ83" s="97">
        <f t="shared" si="1141"/>
        <v>2.6880000000000002</v>
      </c>
      <c r="AK83" s="102">
        <v>20</v>
      </c>
      <c r="AL83" s="32">
        <f t="shared" ref="AL83" si="1142">AK83*$D83</f>
        <v>6.7200000000000006</v>
      </c>
      <c r="AM83" s="102">
        <v>5</v>
      </c>
      <c r="AN83" s="32">
        <f t="shared" ref="AN83" si="1143">AM83*$D83</f>
        <v>1.6800000000000002</v>
      </c>
      <c r="AO83" s="102">
        <v>5</v>
      </c>
      <c r="AP83" s="32">
        <f t="shared" ref="AP83" si="1144">AO83*$D83</f>
        <v>1.6800000000000002</v>
      </c>
      <c r="AQ83" s="97">
        <f t="shared" ref="AQ83:AR83" si="1145">AK83+AM83+AO83</f>
        <v>30</v>
      </c>
      <c r="AR83" s="97">
        <f t="shared" si="1145"/>
        <v>10.08</v>
      </c>
      <c r="AS83" s="102">
        <v>5</v>
      </c>
      <c r="AT83" s="32">
        <f t="shared" ref="AT83" si="1146">AS83*$D83</f>
        <v>1.6800000000000002</v>
      </c>
      <c r="AU83" s="102">
        <v>3</v>
      </c>
      <c r="AV83" s="32">
        <f t="shared" ref="AV83" si="1147">AU83*$D83</f>
        <v>1.008</v>
      </c>
      <c r="AW83" s="102">
        <v>2</v>
      </c>
      <c r="AX83" s="32">
        <f t="shared" ref="AX83" si="1148">AW83*$D83</f>
        <v>0.67200000000000004</v>
      </c>
      <c r="AY83" s="97">
        <f t="shared" ref="AY83:AZ83" si="1149">AS83+AU83+AW83</f>
        <v>10</v>
      </c>
      <c r="AZ83" s="97">
        <f t="shared" si="1149"/>
        <v>3.3600000000000003</v>
      </c>
      <c r="BA83" s="102">
        <v>5</v>
      </c>
      <c r="BB83" s="32">
        <f t="shared" ref="BB83" si="1150">BA83*$D83</f>
        <v>1.6800000000000002</v>
      </c>
      <c r="BC83" s="102">
        <v>7</v>
      </c>
      <c r="BD83" s="32">
        <f t="shared" ref="BD83" si="1151">BC83*$D83</f>
        <v>2.3520000000000003</v>
      </c>
      <c r="BE83" s="102">
        <v>3</v>
      </c>
      <c r="BF83" s="32">
        <f t="shared" ref="BF83" si="1152">BE83*$D83</f>
        <v>1.008</v>
      </c>
      <c r="BG83" s="97">
        <f t="shared" ref="BG83:BH83" si="1153">BA83+BC83+BE83</f>
        <v>15</v>
      </c>
      <c r="BH83" s="97">
        <f t="shared" si="1153"/>
        <v>5.04</v>
      </c>
      <c r="BI83" s="102">
        <v>5</v>
      </c>
      <c r="BJ83" s="32">
        <f t="shared" ref="BJ83" si="1154">BI83*$D83</f>
        <v>1.6800000000000002</v>
      </c>
      <c r="BK83" s="102">
        <v>5</v>
      </c>
      <c r="BL83" s="32">
        <f t="shared" ref="BL83" si="1155">BK83*$D83</f>
        <v>1.6800000000000002</v>
      </c>
      <c r="BM83" s="102">
        <v>2</v>
      </c>
      <c r="BN83" s="32">
        <f t="shared" ref="BN83" si="1156">BM83*$D83</f>
        <v>0.67200000000000004</v>
      </c>
      <c r="BO83" s="97">
        <f t="shared" ref="BO83:BP83" si="1157">BI83+BK83+BM83</f>
        <v>12</v>
      </c>
      <c r="BP83" s="97">
        <f t="shared" si="1157"/>
        <v>4.032</v>
      </c>
      <c r="BQ83" s="101"/>
      <c r="BR83" s="32">
        <f t="shared" ref="BR83" si="1158">BQ83*$D83</f>
        <v>0</v>
      </c>
      <c r="BS83" s="101"/>
      <c r="BT83" s="32">
        <f t="shared" ref="BT83" si="1159">BS83*$D83</f>
        <v>0</v>
      </c>
      <c r="BU83" s="101"/>
      <c r="BV83" s="32">
        <f t="shared" ref="BV83" si="1160">BU83*$D83</f>
        <v>0</v>
      </c>
      <c r="BW83" s="97">
        <f t="shared" ref="BW83:BX83" si="1161">BQ83+BS83+BU83</f>
        <v>0</v>
      </c>
      <c r="BX83" s="97">
        <f t="shared" si="1161"/>
        <v>0</v>
      </c>
      <c r="BY83" s="102"/>
      <c r="BZ83" s="32">
        <f t="shared" ref="BZ83" si="1162">BY83*$D83</f>
        <v>0</v>
      </c>
      <c r="CA83" s="102"/>
      <c r="CB83" s="32">
        <f t="shared" ref="CB83" si="1163">CA83*$D83</f>
        <v>0</v>
      </c>
      <c r="CC83" s="102">
        <v>0</v>
      </c>
      <c r="CD83" s="32">
        <f t="shared" ref="CD83" si="1164">CC83*$D83</f>
        <v>0</v>
      </c>
      <c r="CE83" s="97">
        <f t="shared" ref="CE83:CF83" si="1165">BY83+CA83+CC83</f>
        <v>0</v>
      </c>
      <c r="CF83" s="97">
        <f t="shared" si="1165"/>
        <v>0</v>
      </c>
      <c r="CG83" s="102">
        <v>5</v>
      </c>
      <c r="CH83" s="32">
        <f t="shared" ref="CH83" si="1166">CG83*$D83</f>
        <v>1.6800000000000002</v>
      </c>
      <c r="CI83" s="102">
        <v>6</v>
      </c>
      <c r="CJ83" s="32">
        <f t="shared" ref="CJ83" si="1167">CI83*$D83</f>
        <v>2.016</v>
      </c>
      <c r="CK83" s="102">
        <v>2</v>
      </c>
      <c r="CL83" s="32">
        <f t="shared" ref="CL83" si="1168">CK83*$D83</f>
        <v>0.67200000000000004</v>
      </c>
      <c r="CM83" s="97">
        <f t="shared" ref="CM83:CN83" si="1169">CG83+CI83+CK83</f>
        <v>13</v>
      </c>
      <c r="CN83" s="97">
        <f t="shared" si="1169"/>
        <v>4.3680000000000003</v>
      </c>
      <c r="CO83" s="102">
        <v>10</v>
      </c>
      <c r="CP83" s="32">
        <f t="shared" ref="CP83" si="1170">CO83*$D83</f>
        <v>3.3600000000000003</v>
      </c>
      <c r="CQ83" s="102">
        <v>7</v>
      </c>
      <c r="CR83" s="32">
        <f t="shared" ref="CR83" si="1171">CQ83*$D83</f>
        <v>2.3520000000000003</v>
      </c>
      <c r="CS83" s="102">
        <v>3</v>
      </c>
      <c r="CT83" s="32">
        <f t="shared" ref="CT83" si="1172">CS83*$D83</f>
        <v>1.008</v>
      </c>
      <c r="CU83" s="97">
        <f t="shared" ref="CU83:CV83" si="1173">CO83+CQ83+CS83</f>
        <v>20</v>
      </c>
      <c r="CV83" s="97">
        <f t="shared" si="1173"/>
        <v>6.7200000000000006</v>
      </c>
      <c r="CW83" s="102">
        <v>20</v>
      </c>
      <c r="CX83" s="32">
        <f t="shared" ref="CX83" si="1174">CW83*$D83</f>
        <v>6.7200000000000006</v>
      </c>
      <c r="CY83" s="102">
        <v>11</v>
      </c>
      <c r="CZ83" s="32">
        <f t="shared" ref="CZ83" si="1175">CY83*$D83</f>
        <v>3.6960000000000002</v>
      </c>
      <c r="DA83" s="102">
        <v>4</v>
      </c>
      <c r="DB83" s="32">
        <f t="shared" ref="DB83" si="1176">DA83*$D83</f>
        <v>1.3440000000000001</v>
      </c>
      <c r="DC83" s="97">
        <f t="shared" ref="DC83:DD83" si="1177">CW83+CY83+DA83</f>
        <v>35</v>
      </c>
      <c r="DD83" s="97">
        <f t="shared" si="1177"/>
        <v>11.76</v>
      </c>
      <c r="DE83" s="103">
        <v>5</v>
      </c>
      <c r="DF83" s="32">
        <f t="shared" ref="DF83" si="1178">DE83*$D83</f>
        <v>1.6800000000000002</v>
      </c>
      <c r="DG83" s="103">
        <v>0</v>
      </c>
      <c r="DH83" s="32">
        <f t="shared" ref="DH83" si="1179">DG83*$D83</f>
        <v>0</v>
      </c>
      <c r="DI83" s="103">
        <v>0</v>
      </c>
      <c r="DJ83" s="32">
        <f t="shared" ref="DJ83" si="1180">DI83*$D83</f>
        <v>0</v>
      </c>
      <c r="DK83" s="97">
        <f t="shared" ref="DK83:DL83" si="1181">DE83+DG83+DI83</f>
        <v>5</v>
      </c>
      <c r="DL83" s="97">
        <f t="shared" si="1181"/>
        <v>1.6800000000000002</v>
      </c>
      <c r="DM83" s="103">
        <v>5</v>
      </c>
      <c r="DN83" s="32">
        <f t="shared" ref="DN83" si="1182">DM83*$D83</f>
        <v>1.6800000000000002</v>
      </c>
      <c r="DO83" s="103">
        <v>5</v>
      </c>
      <c r="DP83" s="32">
        <f t="shared" ref="DP83" si="1183">DO83*$D83</f>
        <v>1.6800000000000002</v>
      </c>
      <c r="DQ83" s="103">
        <v>0</v>
      </c>
      <c r="DR83" s="32">
        <f t="shared" ref="DR83" si="1184">DQ83*$D83</f>
        <v>0</v>
      </c>
      <c r="DS83" s="97">
        <f t="shared" ref="DS83:DT83" si="1185">DM83+DO83+DQ83</f>
        <v>10</v>
      </c>
      <c r="DT83" s="97">
        <f t="shared" si="1185"/>
        <v>3.3600000000000003</v>
      </c>
      <c r="DU83" s="102"/>
      <c r="DV83" s="32">
        <f t="shared" ref="DV83" si="1186">DU83*$D83</f>
        <v>0</v>
      </c>
      <c r="DW83" s="102"/>
      <c r="DX83" s="32">
        <f t="shared" ref="DX83" si="1187">DW83*$D83</f>
        <v>0</v>
      </c>
      <c r="DY83" s="102"/>
      <c r="DZ83" s="32">
        <f t="shared" ref="DZ83" si="1188">DY83*$D83</f>
        <v>0</v>
      </c>
      <c r="EA83" s="97">
        <f t="shared" ref="EA83:EB83" si="1189">DU83+DW83+DY83</f>
        <v>0</v>
      </c>
      <c r="EB83" s="97">
        <f t="shared" si="1189"/>
        <v>0</v>
      </c>
      <c r="EC83" s="101"/>
      <c r="ED83" s="32">
        <f t="shared" ref="ED83" si="1190">EC83*$D83</f>
        <v>0</v>
      </c>
      <c r="EE83" s="101"/>
      <c r="EF83" s="32">
        <f t="shared" ref="EF83" si="1191">EE83*$D83</f>
        <v>0</v>
      </c>
      <c r="EG83" s="101"/>
      <c r="EH83" s="32">
        <f t="shared" ref="EH83" si="1192">EG83*$D83</f>
        <v>0</v>
      </c>
      <c r="EI83" s="97">
        <f t="shared" ref="EI83:EJ83" si="1193">EC83+EE83+EG83</f>
        <v>0</v>
      </c>
      <c r="EJ83" s="97">
        <f t="shared" si="1193"/>
        <v>0</v>
      </c>
      <c r="EK83" s="102">
        <v>5</v>
      </c>
      <c r="EL83" s="32">
        <f t="shared" ref="EL83" si="1194">EK83*$D83</f>
        <v>1.6800000000000002</v>
      </c>
      <c r="EM83" s="102">
        <v>3</v>
      </c>
      <c r="EN83" s="32">
        <f t="shared" ref="EN83" si="1195">EM83*$D83</f>
        <v>1.008</v>
      </c>
      <c r="EO83" s="102">
        <v>2</v>
      </c>
      <c r="EP83" s="32">
        <f t="shared" ref="EP83" si="1196">EO83*$D83</f>
        <v>0.67200000000000004</v>
      </c>
      <c r="EQ83" s="97">
        <f t="shared" ref="EQ83:ER83" si="1197">EK83+EM83+EO83</f>
        <v>10</v>
      </c>
      <c r="ER83" s="97">
        <f t="shared" si="1197"/>
        <v>3.3600000000000003</v>
      </c>
      <c r="ES83" s="102"/>
      <c r="ET83" s="32">
        <f t="shared" ref="ET83" si="1198">ES83*$D83</f>
        <v>0</v>
      </c>
      <c r="EU83" s="102"/>
      <c r="EV83" s="32">
        <f t="shared" ref="EV83" si="1199">EU83*$D83</f>
        <v>0</v>
      </c>
      <c r="EW83" s="102"/>
      <c r="EX83" s="32">
        <f t="shared" ref="EX83" si="1200">EW83*$D83</f>
        <v>0</v>
      </c>
      <c r="EY83" s="97">
        <f t="shared" ref="EY83:EZ83" si="1201">ES83+EU83+EW83</f>
        <v>0</v>
      </c>
      <c r="EZ83" s="97">
        <f t="shared" si="1201"/>
        <v>0</v>
      </c>
      <c r="FA83" s="103"/>
      <c r="FB83" s="32">
        <f t="shared" ref="FB83" si="1202">FA83*$D83</f>
        <v>0</v>
      </c>
      <c r="FC83" s="103"/>
      <c r="FD83" s="32">
        <f t="shared" ref="FD83" si="1203">FC83*$D83</f>
        <v>0</v>
      </c>
      <c r="FE83" s="102"/>
      <c r="FF83" s="32">
        <f t="shared" ref="FF83" si="1204">FE83*$D83</f>
        <v>0</v>
      </c>
      <c r="FG83" s="97">
        <f t="shared" ref="FG83:FH83" si="1205">FA83+FC83+FE83</f>
        <v>0</v>
      </c>
      <c r="FH83" s="97">
        <f t="shared" si="1205"/>
        <v>0</v>
      </c>
      <c r="FI83" s="103">
        <v>5</v>
      </c>
      <c r="FJ83" s="32">
        <f t="shared" ref="FJ83" si="1206">FI83*$D83</f>
        <v>1.6800000000000002</v>
      </c>
      <c r="FK83" s="103">
        <v>5</v>
      </c>
      <c r="FL83" s="32">
        <f t="shared" ref="FL83" si="1207">FK83*$D83</f>
        <v>1.6800000000000002</v>
      </c>
      <c r="FM83" s="103">
        <v>3</v>
      </c>
      <c r="FN83" s="32">
        <f t="shared" ref="FN83" si="1208">FM83*$D83</f>
        <v>1.008</v>
      </c>
      <c r="FO83" s="97">
        <f t="shared" ref="FO83:FP83" si="1209">FI83+FK83+FM83</f>
        <v>13</v>
      </c>
      <c r="FP83" s="97">
        <f t="shared" si="1209"/>
        <v>4.3680000000000003</v>
      </c>
      <c r="FQ83" s="172">
        <v>10</v>
      </c>
      <c r="FR83" s="32">
        <f t="shared" ref="FR83" si="1210">FQ83*$D83</f>
        <v>3.3600000000000003</v>
      </c>
      <c r="FS83" s="172">
        <v>5</v>
      </c>
      <c r="FT83" s="32">
        <f t="shared" ref="FT83" si="1211">FS83*$D83</f>
        <v>1.6800000000000002</v>
      </c>
      <c r="FU83" s="172">
        <v>5</v>
      </c>
      <c r="FV83" s="32">
        <f t="shared" ref="FV83" si="1212">FU83*$D83</f>
        <v>1.6800000000000002</v>
      </c>
      <c r="FW83" s="97">
        <f t="shared" ref="FW83:FX83" si="1213">FQ83+FS83+FU83</f>
        <v>20</v>
      </c>
      <c r="FX83" s="97">
        <f t="shared" si="1213"/>
        <v>6.7200000000000006</v>
      </c>
      <c r="FY83" s="104">
        <v>20</v>
      </c>
      <c r="FZ83" s="32">
        <f t="shared" ref="FZ83" si="1214">FY83*$D83</f>
        <v>6.7200000000000006</v>
      </c>
      <c r="GA83" s="104">
        <v>15</v>
      </c>
      <c r="GB83" s="32">
        <f t="shared" ref="GB83" si="1215">GA83*$D83</f>
        <v>5.04</v>
      </c>
      <c r="GC83" s="104">
        <v>5</v>
      </c>
      <c r="GD83" s="32">
        <f t="shared" ref="GD83" si="1216">GC83*$D83</f>
        <v>1.6800000000000002</v>
      </c>
      <c r="GE83" s="97">
        <f t="shared" ref="GE83:GF83" si="1217">FY83+GA83+GC83</f>
        <v>40</v>
      </c>
      <c r="GF83" s="97">
        <f t="shared" si="1217"/>
        <v>13.440000000000001</v>
      </c>
      <c r="GG83" s="102">
        <v>10</v>
      </c>
      <c r="GH83" s="32">
        <f t="shared" ref="GH83" si="1218">GG83*$D83</f>
        <v>3.3600000000000003</v>
      </c>
      <c r="GI83" s="102">
        <v>5</v>
      </c>
      <c r="GJ83" s="32">
        <f t="shared" ref="GJ83" si="1219">GI83*$D83</f>
        <v>1.6800000000000002</v>
      </c>
      <c r="GK83" s="102">
        <v>5</v>
      </c>
      <c r="GL83" s="32">
        <f t="shared" ref="GL83" si="1220">GK83*$D83</f>
        <v>1.6800000000000002</v>
      </c>
      <c r="GM83" s="97">
        <f t="shared" ref="GM83:GN83" si="1221">GG83+GI83+GK83</f>
        <v>20</v>
      </c>
      <c r="GN83" s="97">
        <f t="shared" si="1221"/>
        <v>6.7200000000000006</v>
      </c>
      <c r="GO83" s="101">
        <v>5</v>
      </c>
      <c r="GP83" s="32">
        <f t="shared" ref="GP83" si="1222">GO83*$D83</f>
        <v>1.6800000000000002</v>
      </c>
      <c r="GQ83" s="101">
        <v>7</v>
      </c>
      <c r="GR83" s="32">
        <f t="shared" ref="GR83" si="1223">GQ83*$D83</f>
        <v>2.3520000000000003</v>
      </c>
      <c r="GS83" s="101">
        <v>3</v>
      </c>
      <c r="GT83" s="32">
        <f t="shared" ref="GT83" si="1224">GS83*$D83</f>
        <v>1.008</v>
      </c>
      <c r="GU83" s="97">
        <f t="shared" ref="GU83:GV83" si="1225">GO83+GQ83+GS83</f>
        <v>15</v>
      </c>
      <c r="GV83" s="97">
        <f t="shared" si="1225"/>
        <v>5.04</v>
      </c>
      <c r="GW83" s="102">
        <v>5</v>
      </c>
      <c r="GX83" s="32">
        <f t="shared" ref="GX83" si="1226">GW83*$D83</f>
        <v>1.6800000000000002</v>
      </c>
      <c r="GY83" s="102">
        <v>7</v>
      </c>
      <c r="GZ83" s="32">
        <f t="shared" ref="GZ83" si="1227">GY83*$D83</f>
        <v>2.3520000000000003</v>
      </c>
      <c r="HA83" s="102">
        <v>3</v>
      </c>
      <c r="HB83" s="32">
        <f t="shared" ref="HB83" si="1228">HA83*$D83</f>
        <v>1.008</v>
      </c>
      <c r="HC83" s="97">
        <f t="shared" ref="HC83:HD83" si="1229">GW83+GY83+HA83</f>
        <v>15</v>
      </c>
      <c r="HD83" s="97">
        <f t="shared" si="1229"/>
        <v>5.04</v>
      </c>
      <c r="HE83" s="102">
        <v>5</v>
      </c>
      <c r="HF83" s="32">
        <f t="shared" ref="HF83" si="1230">HE83*$D83</f>
        <v>1.6800000000000002</v>
      </c>
      <c r="HG83" s="102">
        <v>7</v>
      </c>
      <c r="HH83" s="32">
        <f t="shared" ref="HH83" si="1231">HG83*$D83</f>
        <v>2.3520000000000003</v>
      </c>
      <c r="HI83" s="102">
        <v>3</v>
      </c>
      <c r="HJ83" s="32">
        <f t="shared" ref="HJ83" si="1232">HI83*$D83</f>
        <v>1.008</v>
      </c>
      <c r="HK83" s="97">
        <f t="shared" ref="HK83:HL83" si="1233">HE83+HG83+HI83</f>
        <v>15</v>
      </c>
      <c r="HL83" s="97">
        <f t="shared" si="1233"/>
        <v>5.04</v>
      </c>
      <c r="HM83" s="102">
        <v>20</v>
      </c>
      <c r="HN83" s="32">
        <f t="shared" ref="HN83" si="1234">HM83*$D83</f>
        <v>6.7200000000000006</v>
      </c>
      <c r="HO83" s="102">
        <v>15</v>
      </c>
      <c r="HP83" s="32">
        <f t="shared" ref="HP83" si="1235">HO83*$D83</f>
        <v>5.04</v>
      </c>
      <c r="HQ83" s="102">
        <v>5</v>
      </c>
      <c r="HR83" s="32">
        <f t="shared" ref="HR83" si="1236">HQ83*$D83</f>
        <v>1.6800000000000002</v>
      </c>
      <c r="HS83" s="97">
        <f t="shared" ref="HS83:HT83" si="1237">HM83+HO83+HQ83</f>
        <v>40</v>
      </c>
      <c r="HT83" s="97">
        <f t="shared" si="1237"/>
        <v>13.440000000000001</v>
      </c>
      <c r="HU83" s="174">
        <v>30</v>
      </c>
      <c r="HV83" s="32">
        <f t="shared" ref="HV83" si="1238">HU83*$D83</f>
        <v>10.08</v>
      </c>
      <c r="HW83" s="174">
        <v>25</v>
      </c>
      <c r="HX83" s="32">
        <f t="shared" ref="HX83" si="1239">HW83*$D83</f>
        <v>8.4</v>
      </c>
      <c r="HY83" s="174">
        <v>10</v>
      </c>
      <c r="HZ83" s="32">
        <f t="shared" ref="HZ83" si="1240">HY83*$D83</f>
        <v>3.3600000000000003</v>
      </c>
      <c r="IA83" s="97">
        <f t="shared" ref="IA83:IB83" si="1241">HU83+HW83+HY83</f>
        <v>65</v>
      </c>
      <c r="IB83" s="97">
        <f t="shared" si="1241"/>
        <v>21.84</v>
      </c>
      <c r="IC83" s="101">
        <v>30</v>
      </c>
      <c r="ID83" s="32">
        <f t="shared" ref="ID83" si="1242">IC83*$D83</f>
        <v>10.08</v>
      </c>
      <c r="IE83" s="101">
        <v>15</v>
      </c>
      <c r="IF83" s="32">
        <f t="shared" ref="IF83" si="1243">IE83*$D83</f>
        <v>5.04</v>
      </c>
      <c r="IG83" s="101">
        <v>5</v>
      </c>
      <c r="IH83" s="32">
        <f t="shared" ref="IH83" si="1244">IG83*$D83</f>
        <v>1.6800000000000002</v>
      </c>
      <c r="II83" s="97">
        <f t="shared" ref="II83:IJ83" si="1245">IC83+IE83+IG83</f>
        <v>50</v>
      </c>
      <c r="IJ83" s="97">
        <f t="shared" si="1245"/>
        <v>16.8</v>
      </c>
      <c r="IK83" s="100"/>
      <c r="IL83" s="32">
        <f t="shared" ref="IL83" si="1246">IK83*$D83</f>
        <v>0</v>
      </c>
      <c r="IM83" s="100"/>
      <c r="IN83" s="32">
        <f t="shared" ref="IN83" si="1247">IM83*$D83</f>
        <v>0</v>
      </c>
      <c r="IO83" s="100"/>
      <c r="IP83" s="32">
        <f t="shared" ref="IP83" si="1248">IO83*$D83</f>
        <v>0</v>
      </c>
      <c r="IQ83" s="97">
        <f t="shared" ref="IQ83:IR83" si="1249">IK83+IM83+IO83</f>
        <v>0</v>
      </c>
      <c r="IR83" s="97">
        <f t="shared" si="1249"/>
        <v>0</v>
      </c>
      <c r="IS83" s="100">
        <f t="shared" ref="IS83:IZ83" si="1250">E83+M83+U83+AC83+AK83+AS83+BA83+BI83+BQ83+BY83+CG83+CO83+CW83+DE83+DM83+DU83+EC83+EK83+ES83+FA83+FI83+FQ83+FY83+GG83+GO83+GW83+HE83+HM83+HU83+IC83+IK83</f>
        <v>246</v>
      </c>
      <c r="IT83" s="100">
        <f t="shared" si="1250"/>
        <v>82.655999999999992</v>
      </c>
      <c r="IU83" s="100">
        <f t="shared" si="1250"/>
        <v>171</v>
      </c>
      <c r="IV83" s="100">
        <f t="shared" si="1250"/>
        <v>57.455999999999996</v>
      </c>
      <c r="IW83" s="100">
        <f t="shared" si="1250"/>
        <v>83</v>
      </c>
      <c r="IX83" s="100">
        <f t="shared" si="1250"/>
        <v>27.887999999999998</v>
      </c>
      <c r="IY83" s="100">
        <f t="shared" si="1250"/>
        <v>500</v>
      </c>
      <c r="IZ83" s="100">
        <f t="shared" si="1250"/>
        <v>168.00000000000003</v>
      </c>
    </row>
    <row r="84" spans="1:260" s="184" customFormat="1" ht="21" customHeight="1" x14ac:dyDescent="0.3">
      <c r="A84" s="132"/>
      <c r="B84" s="133" t="s">
        <v>100</v>
      </c>
      <c r="C84" s="132"/>
      <c r="D84" s="134"/>
      <c r="E84" s="194">
        <f>E83+E82+E77+E76+E75</f>
        <v>162</v>
      </c>
      <c r="F84" s="194">
        <f t="shared" ref="F84:BQ84" si="1251">F83+F82+F77+F76+F75</f>
        <v>4.74</v>
      </c>
      <c r="G84" s="194">
        <f t="shared" si="1251"/>
        <v>156</v>
      </c>
      <c r="H84" s="194">
        <f t="shared" si="1251"/>
        <v>2.2439999999999998</v>
      </c>
      <c r="I84" s="194">
        <f t="shared" si="1251"/>
        <v>93</v>
      </c>
      <c r="J84" s="194">
        <f t="shared" si="1251"/>
        <v>1.3879999999999999</v>
      </c>
      <c r="K84" s="194">
        <f t="shared" si="1251"/>
        <v>411</v>
      </c>
      <c r="L84" s="194">
        <f t="shared" si="1251"/>
        <v>8.3719999999999999</v>
      </c>
      <c r="M84" s="194">
        <f t="shared" si="1251"/>
        <v>58</v>
      </c>
      <c r="N84" s="194">
        <f t="shared" si="1251"/>
        <v>2.3639999999999999</v>
      </c>
      <c r="O84" s="194">
        <f t="shared" si="1251"/>
        <v>88</v>
      </c>
      <c r="P84" s="194">
        <f t="shared" si="1251"/>
        <v>2.4480000000000004</v>
      </c>
      <c r="Q84" s="194">
        <f t="shared" si="1251"/>
        <v>73</v>
      </c>
      <c r="R84" s="194">
        <f t="shared" si="1251"/>
        <v>2.7100000000000004</v>
      </c>
      <c r="S84" s="194">
        <f t="shared" si="1251"/>
        <v>219</v>
      </c>
      <c r="T84" s="194">
        <f t="shared" si="1251"/>
        <v>7.5220000000000011</v>
      </c>
      <c r="U84" s="194">
        <f t="shared" si="1251"/>
        <v>31</v>
      </c>
      <c r="V84" s="194">
        <f t="shared" si="1251"/>
        <v>2.1659999999999999</v>
      </c>
      <c r="W84" s="194">
        <f t="shared" si="1251"/>
        <v>12</v>
      </c>
      <c r="X84" s="194">
        <f t="shared" si="1251"/>
        <v>0.73199999999999998</v>
      </c>
      <c r="Y84" s="194">
        <f t="shared" si="1251"/>
        <v>7</v>
      </c>
      <c r="Z84" s="194">
        <f t="shared" si="1251"/>
        <v>0.70200000000000007</v>
      </c>
      <c r="AA84" s="194">
        <f t="shared" si="1251"/>
        <v>50</v>
      </c>
      <c r="AB84" s="194">
        <f t="shared" si="1251"/>
        <v>3.6000000000000005</v>
      </c>
      <c r="AC84" s="194">
        <f t="shared" si="1251"/>
        <v>25</v>
      </c>
      <c r="AD84" s="194">
        <f t="shared" si="1251"/>
        <v>1.8000000000000003</v>
      </c>
      <c r="AE84" s="194">
        <f t="shared" si="1251"/>
        <v>17</v>
      </c>
      <c r="AF84" s="194">
        <f t="shared" si="1251"/>
        <v>0.76200000000000001</v>
      </c>
      <c r="AG84" s="194">
        <f t="shared" si="1251"/>
        <v>6</v>
      </c>
      <c r="AH84" s="194">
        <f t="shared" si="1251"/>
        <v>0.36599999999999999</v>
      </c>
      <c r="AI84" s="194">
        <f t="shared" si="1251"/>
        <v>48</v>
      </c>
      <c r="AJ84" s="194">
        <f t="shared" si="1251"/>
        <v>2.9279999999999999</v>
      </c>
      <c r="AK84" s="194">
        <f t="shared" si="1251"/>
        <v>95</v>
      </c>
      <c r="AL84" s="194">
        <f t="shared" si="1251"/>
        <v>7.94</v>
      </c>
      <c r="AM84" s="194">
        <f t="shared" si="1251"/>
        <v>60</v>
      </c>
      <c r="AN84" s="194">
        <f t="shared" si="1251"/>
        <v>4.1400000000000006</v>
      </c>
      <c r="AO84" s="194">
        <f t="shared" si="1251"/>
        <v>37</v>
      </c>
      <c r="AP84" s="194">
        <f t="shared" si="1251"/>
        <v>2.1800000000000002</v>
      </c>
      <c r="AQ84" s="194">
        <f t="shared" si="1251"/>
        <v>192</v>
      </c>
      <c r="AR84" s="194">
        <f t="shared" si="1251"/>
        <v>14.260000000000002</v>
      </c>
      <c r="AS84" s="194">
        <f t="shared" si="1251"/>
        <v>56</v>
      </c>
      <c r="AT84" s="194">
        <f t="shared" si="1251"/>
        <v>1.9860000000000002</v>
      </c>
      <c r="AU84" s="194">
        <f t="shared" si="1251"/>
        <v>23</v>
      </c>
      <c r="AV84" s="194">
        <f t="shared" si="1251"/>
        <v>1.1280000000000001</v>
      </c>
      <c r="AW84" s="194">
        <f t="shared" si="1251"/>
        <v>22</v>
      </c>
      <c r="AX84" s="194">
        <f t="shared" si="1251"/>
        <v>0.79200000000000004</v>
      </c>
      <c r="AY84" s="194">
        <f t="shared" si="1251"/>
        <v>101</v>
      </c>
      <c r="AZ84" s="194">
        <f t="shared" si="1251"/>
        <v>3.9060000000000006</v>
      </c>
      <c r="BA84" s="194">
        <f t="shared" si="1251"/>
        <v>260</v>
      </c>
      <c r="BB84" s="194">
        <f t="shared" si="1251"/>
        <v>2.6</v>
      </c>
      <c r="BC84" s="194">
        <f t="shared" si="1251"/>
        <v>242</v>
      </c>
      <c r="BD84" s="194">
        <f t="shared" si="1251"/>
        <v>3.1520000000000001</v>
      </c>
      <c r="BE84" s="194">
        <f t="shared" si="1251"/>
        <v>128</v>
      </c>
      <c r="BF84" s="194">
        <f t="shared" si="1251"/>
        <v>1.468</v>
      </c>
      <c r="BG84" s="194">
        <f t="shared" si="1251"/>
        <v>630</v>
      </c>
      <c r="BH84" s="194">
        <f t="shared" si="1251"/>
        <v>7.2200000000000006</v>
      </c>
      <c r="BI84" s="194">
        <f t="shared" si="1251"/>
        <v>315</v>
      </c>
      <c r="BJ84" s="194">
        <f t="shared" si="1251"/>
        <v>3.7</v>
      </c>
      <c r="BK84" s="194">
        <f t="shared" si="1251"/>
        <v>262</v>
      </c>
      <c r="BL84" s="194">
        <f t="shared" si="1251"/>
        <v>2.92</v>
      </c>
      <c r="BM84" s="194">
        <f t="shared" si="1251"/>
        <v>259</v>
      </c>
      <c r="BN84" s="194">
        <f t="shared" si="1251"/>
        <v>2.5520000000000005</v>
      </c>
      <c r="BO84" s="194">
        <f t="shared" si="1251"/>
        <v>836</v>
      </c>
      <c r="BP84" s="194">
        <f t="shared" si="1251"/>
        <v>9.1720000000000006</v>
      </c>
      <c r="BQ84" s="194">
        <f t="shared" si="1251"/>
        <v>102</v>
      </c>
      <c r="BR84" s="194">
        <f t="shared" ref="BR84:EC84" si="1252">BR83+BR82+BR77+BR76+BR75</f>
        <v>0.69599999999999995</v>
      </c>
      <c r="BS84" s="194">
        <f t="shared" si="1252"/>
        <v>45</v>
      </c>
      <c r="BT84" s="194">
        <f t="shared" si="1252"/>
        <v>0.17399999999999999</v>
      </c>
      <c r="BU84" s="194">
        <f t="shared" si="1252"/>
        <v>45</v>
      </c>
      <c r="BV84" s="194">
        <f t="shared" si="1252"/>
        <v>0.17399999999999999</v>
      </c>
      <c r="BW84" s="194">
        <f t="shared" si="1252"/>
        <v>192</v>
      </c>
      <c r="BX84" s="194">
        <f t="shared" si="1252"/>
        <v>1.044</v>
      </c>
      <c r="BY84" s="194">
        <f t="shared" si="1252"/>
        <v>60</v>
      </c>
      <c r="BZ84" s="194">
        <f t="shared" si="1252"/>
        <v>0.19999999999999998</v>
      </c>
      <c r="CA84" s="194">
        <f t="shared" si="1252"/>
        <v>35</v>
      </c>
      <c r="CB84" s="194">
        <f t="shared" si="1252"/>
        <v>0.114</v>
      </c>
      <c r="CC84" s="194">
        <f t="shared" si="1252"/>
        <v>25</v>
      </c>
      <c r="CD84" s="194">
        <f t="shared" si="1252"/>
        <v>8.5999999999999993E-2</v>
      </c>
      <c r="CE84" s="194">
        <f t="shared" si="1252"/>
        <v>120</v>
      </c>
      <c r="CF84" s="194">
        <f t="shared" si="1252"/>
        <v>0.39999999999999997</v>
      </c>
      <c r="CG84" s="194">
        <f t="shared" si="1252"/>
        <v>60</v>
      </c>
      <c r="CH84" s="194">
        <f t="shared" si="1252"/>
        <v>1.8820000000000001</v>
      </c>
      <c r="CI84" s="194">
        <f t="shared" si="1252"/>
        <v>46</v>
      </c>
      <c r="CJ84" s="194">
        <f t="shared" si="1252"/>
        <v>2.16</v>
      </c>
      <c r="CK84" s="194">
        <f t="shared" si="1252"/>
        <v>37</v>
      </c>
      <c r="CL84" s="194">
        <f t="shared" si="1252"/>
        <v>0.78600000000000003</v>
      </c>
      <c r="CM84" s="194">
        <f t="shared" si="1252"/>
        <v>143</v>
      </c>
      <c r="CN84" s="194">
        <f t="shared" si="1252"/>
        <v>4.8280000000000003</v>
      </c>
      <c r="CO84" s="194">
        <f t="shared" si="1252"/>
        <v>45</v>
      </c>
      <c r="CP84" s="194">
        <f t="shared" si="1252"/>
        <v>3.4740000000000002</v>
      </c>
      <c r="CQ84" s="194">
        <f t="shared" si="1252"/>
        <v>37</v>
      </c>
      <c r="CR84" s="194">
        <f t="shared" si="1252"/>
        <v>2.4520000000000004</v>
      </c>
      <c r="CS84" s="194">
        <f t="shared" si="1252"/>
        <v>23</v>
      </c>
      <c r="CT84" s="194">
        <f t="shared" si="1252"/>
        <v>1.08</v>
      </c>
      <c r="CU84" s="194">
        <f t="shared" si="1252"/>
        <v>105</v>
      </c>
      <c r="CV84" s="194">
        <f t="shared" si="1252"/>
        <v>7.0060000000000002</v>
      </c>
      <c r="CW84" s="194">
        <f t="shared" si="1252"/>
        <v>165</v>
      </c>
      <c r="CX84" s="194">
        <f t="shared" si="1252"/>
        <v>7.5740000000000007</v>
      </c>
      <c r="CY84" s="194">
        <f t="shared" si="1252"/>
        <v>236</v>
      </c>
      <c r="CZ84" s="194">
        <f t="shared" si="1252"/>
        <v>4.6820000000000004</v>
      </c>
      <c r="DA84" s="194">
        <f t="shared" si="1252"/>
        <v>159</v>
      </c>
      <c r="DB84" s="194">
        <f t="shared" si="1252"/>
        <v>2.1339999999999999</v>
      </c>
      <c r="DC84" s="194">
        <f t="shared" si="1252"/>
        <v>560</v>
      </c>
      <c r="DD84" s="194">
        <f t="shared" si="1252"/>
        <v>14.39</v>
      </c>
      <c r="DE84" s="194">
        <f t="shared" si="1252"/>
        <v>65</v>
      </c>
      <c r="DF84" s="194">
        <f t="shared" si="1252"/>
        <v>1.9120000000000001</v>
      </c>
      <c r="DG84" s="194">
        <f t="shared" si="1252"/>
        <v>50</v>
      </c>
      <c r="DH84" s="194">
        <f t="shared" si="1252"/>
        <v>0.17199999999999999</v>
      </c>
      <c r="DI84" s="194">
        <f t="shared" si="1252"/>
        <v>30</v>
      </c>
      <c r="DJ84" s="194">
        <f t="shared" si="1252"/>
        <v>0.11599999999999999</v>
      </c>
      <c r="DK84" s="194">
        <f t="shared" si="1252"/>
        <v>145</v>
      </c>
      <c r="DL84" s="194">
        <f t="shared" si="1252"/>
        <v>2.2000000000000002</v>
      </c>
      <c r="DM84" s="194">
        <f t="shared" si="1252"/>
        <v>179</v>
      </c>
      <c r="DN84" s="194">
        <f t="shared" si="1252"/>
        <v>3.1060000000000003</v>
      </c>
      <c r="DO84" s="194">
        <f t="shared" si="1252"/>
        <v>152</v>
      </c>
      <c r="DP84" s="194">
        <f t="shared" si="1252"/>
        <v>2.6999999999999997</v>
      </c>
      <c r="DQ84" s="194">
        <f t="shared" si="1252"/>
        <v>116</v>
      </c>
      <c r="DR84" s="194">
        <f t="shared" si="1252"/>
        <v>0.74400000000000011</v>
      </c>
      <c r="DS84" s="194">
        <f t="shared" si="1252"/>
        <v>447</v>
      </c>
      <c r="DT84" s="194">
        <f t="shared" si="1252"/>
        <v>6.55</v>
      </c>
      <c r="DU84" s="194">
        <f t="shared" si="1252"/>
        <v>145</v>
      </c>
      <c r="DV84" s="194">
        <f t="shared" si="1252"/>
        <v>2.04</v>
      </c>
      <c r="DW84" s="194">
        <f t="shared" si="1252"/>
        <v>372</v>
      </c>
      <c r="DX84" s="194">
        <f t="shared" si="1252"/>
        <v>2.4999999999999996</v>
      </c>
      <c r="DY84" s="194">
        <f t="shared" si="1252"/>
        <v>392</v>
      </c>
      <c r="DZ84" s="194">
        <f t="shared" si="1252"/>
        <v>3.0999999999999996</v>
      </c>
      <c r="EA84" s="194">
        <f t="shared" si="1252"/>
        <v>909</v>
      </c>
      <c r="EB84" s="194">
        <f t="shared" si="1252"/>
        <v>7.64</v>
      </c>
      <c r="EC84" s="194">
        <f t="shared" si="1252"/>
        <v>112</v>
      </c>
      <c r="ED84" s="194">
        <f t="shared" ref="ED84:GO84" si="1253">ED83+ED82+ED77+ED76+ED75</f>
        <v>0.75600000000000001</v>
      </c>
      <c r="EE84" s="194">
        <f t="shared" si="1253"/>
        <v>451</v>
      </c>
      <c r="EF84" s="194">
        <f t="shared" si="1253"/>
        <v>3.3239999999999998</v>
      </c>
      <c r="EG84" s="194">
        <f t="shared" si="1253"/>
        <v>160</v>
      </c>
      <c r="EH84" s="194">
        <f t="shared" si="1253"/>
        <v>0.82</v>
      </c>
      <c r="EI84" s="194">
        <f t="shared" si="1253"/>
        <v>723</v>
      </c>
      <c r="EJ84" s="194">
        <f t="shared" si="1253"/>
        <v>4.9000000000000004</v>
      </c>
      <c r="EK84" s="194">
        <f t="shared" si="1253"/>
        <v>135</v>
      </c>
      <c r="EL84" s="194">
        <f t="shared" si="1253"/>
        <v>2.14</v>
      </c>
      <c r="EM84" s="194">
        <f t="shared" si="1253"/>
        <v>133</v>
      </c>
      <c r="EN84" s="194">
        <f t="shared" si="1253"/>
        <v>1.468</v>
      </c>
      <c r="EO84" s="194">
        <f t="shared" si="1253"/>
        <v>32</v>
      </c>
      <c r="EP84" s="194">
        <f t="shared" si="1253"/>
        <v>0.78800000000000003</v>
      </c>
      <c r="EQ84" s="194">
        <f t="shared" si="1253"/>
        <v>300</v>
      </c>
      <c r="ER84" s="194">
        <f t="shared" si="1253"/>
        <v>4.3960000000000008</v>
      </c>
      <c r="ES84" s="194">
        <f t="shared" si="1253"/>
        <v>150</v>
      </c>
      <c r="ET84" s="194">
        <f t="shared" si="1253"/>
        <v>0.57999999999999996</v>
      </c>
      <c r="EU84" s="194">
        <f t="shared" si="1253"/>
        <v>150</v>
      </c>
      <c r="EV84" s="194">
        <f t="shared" si="1253"/>
        <v>0.57999999999999996</v>
      </c>
      <c r="EW84" s="194">
        <f t="shared" si="1253"/>
        <v>150</v>
      </c>
      <c r="EX84" s="194">
        <f t="shared" si="1253"/>
        <v>0.57999999999999996</v>
      </c>
      <c r="EY84" s="194">
        <f t="shared" si="1253"/>
        <v>450</v>
      </c>
      <c r="EZ84" s="194">
        <f t="shared" si="1253"/>
        <v>1.7399999999999998</v>
      </c>
      <c r="FA84" s="194">
        <f t="shared" si="1253"/>
        <v>200</v>
      </c>
      <c r="FB84" s="194">
        <f t="shared" si="1253"/>
        <v>0.72</v>
      </c>
      <c r="FC84" s="194">
        <f t="shared" si="1253"/>
        <v>250</v>
      </c>
      <c r="FD84" s="194">
        <f t="shared" si="1253"/>
        <v>0.85999999999999988</v>
      </c>
      <c r="FE84" s="194">
        <f t="shared" si="1253"/>
        <v>198</v>
      </c>
      <c r="FF84" s="194">
        <f t="shared" si="1253"/>
        <v>1.1560000000000001</v>
      </c>
      <c r="FG84" s="194">
        <f t="shared" si="1253"/>
        <v>648</v>
      </c>
      <c r="FH84" s="194">
        <f t="shared" si="1253"/>
        <v>2.7360000000000002</v>
      </c>
      <c r="FI84" s="194">
        <f t="shared" si="1253"/>
        <v>255</v>
      </c>
      <c r="FJ84" s="194">
        <f t="shared" si="1253"/>
        <v>3</v>
      </c>
      <c r="FK84" s="194">
        <f t="shared" si="1253"/>
        <v>255</v>
      </c>
      <c r="FL84" s="194">
        <f t="shared" si="1253"/>
        <v>3</v>
      </c>
      <c r="FM84" s="194">
        <f t="shared" si="1253"/>
        <v>183</v>
      </c>
      <c r="FN84" s="194">
        <f t="shared" si="1253"/>
        <v>1.948</v>
      </c>
      <c r="FO84" s="194">
        <f t="shared" si="1253"/>
        <v>693</v>
      </c>
      <c r="FP84" s="194">
        <f t="shared" si="1253"/>
        <v>7.9480000000000004</v>
      </c>
      <c r="FQ84" s="194">
        <f t="shared" si="1253"/>
        <v>90</v>
      </c>
      <c r="FR84" s="194">
        <f t="shared" si="1253"/>
        <v>3.68</v>
      </c>
      <c r="FS84" s="194">
        <f t="shared" si="1253"/>
        <v>105</v>
      </c>
      <c r="FT84" s="194">
        <f t="shared" si="1253"/>
        <v>2.12</v>
      </c>
      <c r="FU84" s="194">
        <f t="shared" si="1253"/>
        <v>85</v>
      </c>
      <c r="FV84" s="194">
        <f t="shared" si="1253"/>
        <v>2</v>
      </c>
      <c r="FW84" s="194">
        <f t="shared" si="1253"/>
        <v>280</v>
      </c>
      <c r="FX84" s="194">
        <f t="shared" si="1253"/>
        <v>7.8000000000000007</v>
      </c>
      <c r="FY84" s="194">
        <f t="shared" si="1253"/>
        <v>80</v>
      </c>
      <c r="FZ84" s="194">
        <f t="shared" si="1253"/>
        <v>6.9840000000000009</v>
      </c>
      <c r="GA84" s="194">
        <f t="shared" si="1253"/>
        <v>65</v>
      </c>
      <c r="GB84" s="194">
        <f t="shared" si="1253"/>
        <v>5.2759999999999998</v>
      </c>
      <c r="GC84" s="194">
        <f t="shared" si="1253"/>
        <v>25</v>
      </c>
      <c r="GD84" s="194">
        <f t="shared" si="1253"/>
        <v>1.7680000000000002</v>
      </c>
      <c r="GE84" s="194">
        <f t="shared" si="1253"/>
        <v>170</v>
      </c>
      <c r="GF84" s="194">
        <f t="shared" si="1253"/>
        <v>14.028</v>
      </c>
      <c r="GG84" s="194">
        <f t="shared" si="1253"/>
        <v>110</v>
      </c>
      <c r="GH84" s="194">
        <f t="shared" si="1253"/>
        <v>3.8000000000000003</v>
      </c>
      <c r="GI84" s="194">
        <f t="shared" si="1253"/>
        <v>105</v>
      </c>
      <c r="GJ84" s="194">
        <f t="shared" si="1253"/>
        <v>2.12</v>
      </c>
      <c r="GK84" s="194">
        <f t="shared" si="1253"/>
        <v>85</v>
      </c>
      <c r="GL84" s="194">
        <f t="shared" si="1253"/>
        <v>2</v>
      </c>
      <c r="GM84" s="194">
        <f t="shared" si="1253"/>
        <v>300</v>
      </c>
      <c r="GN84" s="194">
        <f t="shared" si="1253"/>
        <v>7.9200000000000008</v>
      </c>
      <c r="GO84" s="194">
        <f t="shared" si="1253"/>
        <v>65</v>
      </c>
      <c r="GP84" s="194">
        <f t="shared" ref="GP84:IZ84" si="1254">GP83+GP82+GP77+GP76+GP75</f>
        <v>1.9440000000000002</v>
      </c>
      <c r="GQ84" s="194">
        <f t="shared" si="1254"/>
        <v>67</v>
      </c>
      <c r="GR84" s="194">
        <f t="shared" si="1254"/>
        <v>2.6160000000000005</v>
      </c>
      <c r="GS84" s="194">
        <f t="shared" si="1254"/>
        <v>63</v>
      </c>
      <c r="GT84" s="194">
        <f t="shared" si="1254"/>
        <v>1.272</v>
      </c>
      <c r="GU84" s="194">
        <f t="shared" si="1254"/>
        <v>195</v>
      </c>
      <c r="GV84" s="194">
        <f t="shared" si="1254"/>
        <v>5.8319999999999999</v>
      </c>
      <c r="GW84" s="194">
        <f t="shared" si="1254"/>
        <v>65</v>
      </c>
      <c r="GX84" s="194">
        <f t="shared" si="1254"/>
        <v>1.9440000000000002</v>
      </c>
      <c r="GY84" s="194">
        <f t="shared" si="1254"/>
        <v>67</v>
      </c>
      <c r="GZ84" s="194">
        <f t="shared" si="1254"/>
        <v>2.6160000000000005</v>
      </c>
      <c r="HA84" s="194">
        <f t="shared" si="1254"/>
        <v>63</v>
      </c>
      <c r="HB84" s="194">
        <f t="shared" si="1254"/>
        <v>1.272</v>
      </c>
      <c r="HC84" s="194">
        <f t="shared" si="1254"/>
        <v>195</v>
      </c>
      <c r="HD84" s="194">
        <f t="shared" si="1254"/>
        <v>5.8319999999999999</v>
      </c>
      <c r="HE84" s="194">
        <f t="shared" si="1254"/>
        <v>45</v>
      </c>
      <c r="HF84" s="194">
        <f t="shared" si="1254"/>
        <v>1.8560000000000001</v>
      </c>
      <c r="HG84" s="194">
        <f t="shared" si="1254"/>
        <v>47</v>
      </c>
      <c r="HH84" s="194">
        <f t="shared" si="1254"/>
        <v>2.5280000000000005</v>
      </c>
      <c r="HI84" s="194">
        <f t="shared" si="1254"/>
        <v>43</v>
      </c>
      <c r="HJ84" s="194">
        <f t="shared" si="1254"/>
        <v>1.1839999999999999</v>
      </c>
      <c r="HK84" s="194">
        <f t="shared" si="1254"/>
        <v>135</v>
      </c>
      <c r="HL84" s="194">
        <f t="shared" si="1254"/>
        <v>5.5679999999999996</v>
      </c>
      <c r="HM84" s="194">
        <f t="shared" si="1254"/>
        <v>120</v>
      </c>
      <c r="HN84" s="194">
        <f t="shared" si="1254"/>
        <v>7.16</v>
      </c>
      <c r="HO84" s="194">
        <f t="shared" si="1254"/>
        <v>110</v>
      </c>
      <c r="HP84" s="194">
        <f t="shared" si="1254"/>
        <v>5.4660000000000002</v>
      </c>
      <c r="HQ84" s="194">
        <f t="shared" si="1254"/>
        <v>45</v>
      </c>
      <c r="HR84" s="194">
        <f t="shared" si="1254"/>
        <v>1.8560000000000001</v>
      </c>
      <c r="HS84" s="194">
        <f t="shared" si="1254"/>
        <v>275</v>
      </c>
      <c r="HT84" s="194">
        <f t="shared" si="1254"/>
        <v>14.482000000000001</v>
      </c>
      <c r="HU84" s="194">
        <f t="shared" si="1254"/>
        <v>230</v>
      </c>
      <c r="HV84" s="194">
        <f t="shared" si="1254"/>
        <v>10.96</v>
      </c>
      <c r="HW84" s="194">
        <f t="shared" si="1254"/>
        <v>175</v>
      </c>
      <c r="HX84" s="194">
        <f t="shared" si="1254"/>
        <v>8.98</v>
      </c>
      <c r="HY84" s="194">
        <f t="shared" si="1254"/>
        <v>110</v>
      </c>
      <c r="HZ84" s="194">
        <f t="shared" si="1254"/>
        <v>3.8000000000000003</v>
      </c>
      <c r="IA84" s="194">
        <f t="shared" si="1254"/>
        <v>515</v>
      </c>
      <c r="IB84" s="194">
        <f t="shared" si="1254"/>
        <v>23.74</v>
      </c>
      <c r="IC84" s="194">
        <f t="shared" si="1254"/>
        <v>205</v>
      </c>
      <c r="ID84" s="194">
        <f t="shared" si="1254"/>
        <v>10.89</v>
      </c>
      <c r="IE84" s="194">
        <f t="shared" si="1254"/>
        <v>160</v>
      </c>
      <c r="IF84" s="194">
        <f t="shared" si="1254"/>
        <v>5.67</v>
      </c>
      <c r="IG84" s="194">
        <f t="shared" si="1254"/>
        <v>105</v>
      </c>
      <c r="IH84" s="194">
        <f t="shared" si="1254"/>
        <v>2.12</v>
      </c>
      <c r="II84" s="194">
        <f t="shared" si="1254"/>
        <v>470</v>
      </c>
      <c r="IJ84" s="194">
        <f t="shared" si="1254"/>
        <v>18.68</v>
      </c>
      <c r="IK84" s="194">
        <f t="shared" si="1254"/>
        <v>0</v>
      </c>
      <c r="IL84" s="194">
        <f t="shared" si="1254"/>
        <v>0</v>
      </c>
      <c r="IM84" s="194">
        <f t="shared" si="1254"/>
        <v>0</v>
      </c>
      <c r="IN84" s="194">
        <f t="shared" si="1254"/>
        <v>0</v>
      </c>
      <c r="IO84" s="194">
        <f t="shared" si="1254"/>
        <v>0</v>
      </c>
      <c r="IP84" s="194">
        <f t="shared" si="1254"/>
        <v>0</v>
      </c>
      <c r="IQ84" s="194">
        <f t="shared" si="1254"/>
        <v>0</v>
      </c>
      <c r="IR84" s="194">
        <f t="shared" si="1254"/>
        <v>0</v>
      </c>
      <c r="IS84" s="194">
        <f t="shared" si="1254"/>
        <v>3685</v>
      </c>
      <c r="IT84" s="194">
        <f t="shared" si="1254"/>
        <v>104.59399999999998</v>
      </c>
      <c r="IU84" s="194">
        <f t="shared" si="1254"/>
        <v>3973</v>
      </c>
      <c r="IV84" s="194">
        <f t="shared" si="1254"/>
        <v>79.103999999999971</v>
      </c>
      <c r="IW84" s="194">
        <f t="shared" si="1254"/>
        <v>2799</v>
      </c>
      <c r="IX84" s="194">
        <f t="shared" si="1254"/>
        <v>42.942</v>
      </c>
      <c r="IY84" s="194">
        <f t="shared" si="1254"/>
        <v>10457</v>
      </c>
      <c r="IZ84" s="194">
        <f t="shared" si="1254"/>
        <v>226.64000000000001</v>
      </c>
    </row>
    <row r="85" spans="1:260" s="183" customFormat="1" ht="21" customHeight="1" x14ac:dyDescent="0.3">
      <c r="A85" s="113" t="s">
        <v>59</v>
      </c>
      <c r="B85" s="126" t="s">
        <v>80</v>
      </c>
      <c r="C85" s="123"/>
      <c r="D85" s="122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  <c r="EO85" s="196"/>
      <c r="EP85" s="196"/>
      <c r="EQ85" s="196"/>
      <c r="ER85" s="196"/>
      <c r="ES85" s="196"/>
      <c r="ET85" s="196"/>
      <c r="EU85" s="196"/>
      <c r="EV85" s="196"/>
      <c r="EW85" s="196"/>
      <c r="EX85" s="196"/>
      <c r="EY85" s="196"/>
      <c r="EZ85" s="196"/>
      <c r="FA85" s="196"/>
      <c r="FB85" s="196"/>
      <c r="FC85" s="196"/>
      <c r="FD85" s="196"/>
      <c r="FE85" s="196"/>
      <c r="FF85" s="196"/>
      <c r="FG85" s="196"/>
      <c r="FH85" s="196"/>
      <c r="FI85" s="196"/>
      <c r="FJ85" s="196"/>
      <c r="FK85" s="196"/>
      <c r="FL85" s="196"/>
      <c r="FM85" s="196"/>
      <c r="FN85" s="196"/>
      <c r="FO85" s="196"/>
      <c r="FP85" s="196"/>
      <c r="FQ85" s="196"/>
      <c r="FR85" s="196"/>
      <c r="FS85" s="196"/>
      <c r="FT85" s="196"/>
      <c r="FU85" s="196"/>
      <c r="FV85" s="196"/>
      <c r="FW85" s="196"/>
      <c r="FX85" s="196"/>
      <c r="FY85" s="196"/>
      <c r="FZ85" s="196"/>
      <c r="GA85" s="196"/>
      <c r="GB85" s="196"/>
      <c r="GC85" s="196"/>
      <c r="GD85" s="196"/>
      <c r="GE85" s="196"/>
      <c r="GF85" s="196"/>
      <c r="GG85" s="196"/>
      <c r="GH85" s="196"/>
      <c r="GI85" s="196"/>
      <c r="GJ85" s="196"/>
      <c r="GK85" s="196"/>
      <c r="GL85" s="196"/>
      <c r="GM85" s="196"/>
      <c r="GN85" s="196"/>
      <c r="GO85" s="196"/>
      <c r="GP85" s="196"/>
      <c r="GQ85" s="196"/>
      <c r="GR85" s="196"/>
      <c r="GS85" s="196"/>
      <c r="GT85" s="196"/>
      <c r="GU85" s="196"/>
      <c r="GV85" s="196"/>
      <c r="GW85" s="196"/>
      <c r="GX85" s="196"/>
      <c r="GY85" s="196"/>
      <c r="GZ85" s="196"/>
      <c r="HA85" s="196"/>
      <c r="HB85" s="196"/>
      <c r="HC85" s="196"/>
      <c r="HD85" s="196"/>
      <c r="HE85" s="196"/>
      <c r="HF85" s="196"/>
      <c r="HG85" s="196"/>
      <c r="HH85" s="196"/>
      <c r="HI85" s="196"/>
      <c r="HJ85" s="196"/>
      <c r="HK85" s="196"/>
      <c r="HL85" s="196"/>
      <c r="HM85" s="196"/>
      <c r="HN85" s="196"/>
      <c r="HO85" s="196"/>
      <c r="HP85" s="196"/>
      <c r="HQ85" s="196"/>
      <c r="HR85" s="196"/>
      <c r="HS85" s="196"/>
      <c r="HT85" s="196"/>
      <c r="HU85" s="196"/>
      <c r="HV85" s="196"/>
      <c r="HW85" s="196"/>
      <c r="HX85" s="196"/>
      <c r="HY85" s="196"/>
      <c r="HZ85" s="196"/>
      <c r="IA85" s="196"/>
      <c r="IB85" s="196"/>
      <c r="IC85" s="196"/>
      <c r="ID85" s="196"/>
      <c r="IE85" s="196"/>
      <c r="IF85" s="196"/>
      <c r="IG85" s="196"/>
      <c r="IH85" s="196"/>
      <c r="II85" s="196"/>
      <c r="IJ85" s="196"/>
      <c r="IK85" s="196"/>
      <c r="IL85" s="196"/>
      <c r="IM85" s="196"/>
      <c r="IN85" s="196"/>
      <c r="IO85" s="196"/>
      <c r="IP85" s="196"/>
      <c r="IQ85" s="196"/>
      <c r="IR85" s="196"/>
      <c r="IS85" s="196"/>
      <c r="IT85" s="196"/>
      <c r="IU85" s="196"/>
      <c r="IV85" s="196"/>
      <c r="IW85" s="196"/>
      <c r="IX85" s="196"/>
      <c r="IY85" s="196"/>
      <c r="IZ85" s="196"/>
    </row>
    <row r="86" spans="1:260" ht="43.2" customHeight="1" x14ac:dyDescent="0.3">
      <c r="A86" s="7">
        <v>1</v>
      </c>
      <c r="B86" s="37" t="s">
        <v>168</v>
      </c>
      <c r="C86" s="16" t="s">
        <v>12</v>
      </c>
      <c r="D86" s="9">
        <v>5.25</v>
      </c>
      <c r="E86" s="102">
        <v>0</v>
      </c>
      <c r="F86" s="32">
        <f t="shared" si="907"/>
        <v>0</v>
      </c>
      <c r="G86" s="102">
        <v>0</v>
      </c>
      <c r="H86" s="32">
        <f t="shared" si="907"/>
        <v>0</v>
      </c>
      <c r="I86" s="102">
        <v>0</v>
      </c>
      <c r="J86" s="32">
        <f t="shared" ref="J86" si="1255">I86*$D86</f>
        <v>0</v>
      </c>
      <c r="K86" s="97">
        <f t="shared" si="909"/>
        <v>0</v>
      </c>
      <c r="L86" s="97">
        <f t="shared" si="909"/>
        <v>0</v>
      </c>
      <c r="M86" s="102"/>
      <c r="N86" s="32">
        <f t="shared" ref="N86" si="1256">M86*$D86</f>
        <v>0</v>
      </c>
      <c r="O86" s="102"/>
      <c r="P86" s="32">
        <f t="shared" ref="P86" si="1257">O86*$D86</f>
        <v>0</v>
      </c>
      <c r="Q86" s="102"/>
      <c r="R86" s="32">
        <f t="shared" ref="R86" si="1258">Q86*$D86</f>
        <v>0</v>
      </c>
      <c r="S86" s="97">
        <f t="shared" si="913"/>
        <v>0</v>
      </c>
      <c r="T86" s="97">
        <f t="shared" si="913"/>
        <v>0</v>
      </c>
      <c r="U86" s="102">
        <v>0</v>
      </c>
      <c r="V86" s="32">
        <f t="shared" ref="V86" si="1259">U86*$D86</f>
        <v>0</v>
      </c>
      <c r="W86" s="102">
        <v>0</v>
      </c>
      <c r="X86" s="32">
        <f t="shared" ref="X86" si="1260">W86*$D86</f>
        <v>0</v>
      </c>
      <c r="Y86" s="102">
        <v>0</v>
      </c>
      <c r="Z86" s="32">
        <f t="shared" ref="Z86" si="1261">Y86*$D86</f>
        <v>0</v>
      </c>
      <c r="AA86" s="97">
        <f t="shared" si="917"/>
        <v>0</v>
      </c>
      <c r="AB86" s="97">
        <f t="shared" si="917"/>
        <v>0</v>
      </c>
      <c r="AC86" s="101">
        <v>0</v>
      </c>
      <c r="AD86" s="32">
        <f t="shared" ref="AD86" si="1262">AC86*$D86</f>
        <v>0</v>
      </c>
      <c r="AE86" s="101">
        <v>0</v>
      </c>
      <c r="AF86" s="32">
        <f t="shared" ref="AF86" si="1263">AE86*$D86</f>
        <v>0</v>
      </c>
      <c r="AG86" s="101">
        <v>0</v>
      </c>
      <c r="AH86" s="32">
        <f t="shared" ref="AH86" si="1264">AG86*$D86</f>
        <v>0</v>
      </c>
      <c r="AI86" s="97">
        <f t="shared" si="921"/>
        <v>0</v>
      </c>
      <c r="AJ86" s="97">
        <f t="shared" si="921"/>
        <v>0</v>
      </c>
      <c r="AK86" s="102">
        <v>0</v>
      </c>
      <c r="AL86" s="32">
        <f t="shared" ref="AL86" si="1265">AK86*$D86</f>
        <v>0</v>
      </c>
      <c r="AM86" s="102">
        <v>0</v>
      </c>
      <c r="AN86" s="32">
        <f t="shared" ref="AN86" si="1266">AM86*$D86</f>
        <v>0</v>
      </c>
      <c r="AO86" s="102">
        <v>0</v>
      </c>
      <c r="AP86" s="32">
        <f t="shared" ref="AP86" si="1267">AO86*$D86</f>
        <v>0</v>
      </c>
      <c r="AQ86" s="97">
        <f t="shared" si="925"/>
        <v>0</v>
      </c>
      <c r="AR86" s="97">
        <f t="shared" si="925"/>
        <v>0</v>
      </c>
      <c r="AS86" s="102"/>
      <c r="AT86" s="32">
        <f t="shared" ref="AT86" si="1268">AS86*$D86</f>
        <v>0</v>
      </c>
      <c r="AU86" s="102"/>
      <c r="AV86" s="32">
        <f t="shared" ref="AV86" si="1269">AU86*$D86</f>
        <v>0</v>
      </c>
      <c r="AW86" s="102"/>
      <c r="AX86" s="32">
        <f t="shared" ref="AX86" si="1270">AW86*$D86</f>
        <v>0</v>
      </c>
      <c r="AY86" s="97">
        <f t="shared" si="929"/>
        <v>0</v>
      </c>
      <c r="AZ86" s="97">
        <f t="shared" si="929"/>
        <v>0</v>
      </c>
      <c r="BA86" s="102">
        <v>0</v>
      </c>
      <c r="BB86" s="32">
        <f t="shared" ref="BB86" si="1271">BA86*$D86</f>
        <v>0</v>
      </c>
      <c r="BC86" s="102"/>
      <c r="BD86" s="32">
        <f t="shared" ref="BD86" si="1272">BC86*$D86</f>
        <v>0</v>
      </c>
      <c r="BE86" s="102"/>
      <c r="BF86" s="32">
        <f t="shared" ref="BF86" si="1273">BE86*$D86</f>
        <v>0</v>
      </c>
      <c r="BG86" s="97">
        <f t="shared" si="933"/>
        <v>0</v>
      </c>
      <c r="BH86" s="97">
        <f t="shared" si="933"/>
        <v>0</v>
      </c>
      <c r="BI86" s="102">
        <v>0</v>
      </c>
      <c r="BJ86" s="32">
        <f t="shared" ref="BJ86" si="1274">BI86*$D86</f>
        <v>0</v>
      </c>
      <c r="BK86" s="102">
        <v>0</v>
      </c>
      <c r="BL86" s="32">
        <f t="shared" ref="BL86" si="1275">BK86*$D86</f>
        <v>0</v>
      </c>
      <c r="BM86" s="102">
        <v>0</v>
      </c>
      <c r="BN86" s="32">
        <f t="shared" ref="BN86" si="1276">BM86*$D86</f>
        <v>0</v>
      </c>
      <c r="BO86" s="97">
        <f t="shared" si="937"/>
        <v>0</v>
      </c>
      <c r="BP86" s="97">
        <f t="shared" si="937"/>
        <v>0</v>
      </c>
      <c r="BQ86" s="101"/>
      <c r="BR86" s="32">
        <f t="shared" ref="BR86" si="1277">BQ86*$D86</f>
        <v>0</v>
      </c>
      <c r="BS86" s="101"/>
      <c r="BT86" s="32">
        <f t="shared" ref="BT86" si="1278">BS86*$D86</f>
        <v>0</v>
      </c>
      <c r="BU86" s="101"/>
      <c r="BV86" s="32">
        <f t="shared" ref="BV86" si="1279">BU86*$D86</f>
        <v>0</v>
      </c>
      <c r="BW86" s="97">
        <f t="shared" si="941"/>
        <v>0</v>
      </c>
      <c r="BX86" s="97">
        <f t="shared" si="941"/>
        <v>0</v>
      </c>
      <c r="BY86" s="102"/>
      <c r="BZ86" s="32">
        <f t="shared" ref="BZ86" si="1280">BY86*$D86</f>
        <v>0</v>
      </c>
      <c r="CA86" s="102"/>
      <c r="CB86" s="32">
        <f t="shared" ref="CB86" si="1281">CA86*$D86</f>
        <v>0</v>
      </c>
      <c r="CC86" s="102"/>
      <c r="CD86" s="32">
        <f t="shared" ref="CD86" si="1282">CC86*$D86</f>
        <v>0</v>
      </c>
      <c r="CE86" s="97">
        <f t="shared" si="945"/>
        <v>0</v>
      </c>
      <c r="CF86" s="97">
        <f t="shared" si="945"/>
        <v>0</v>
      </c>
      <c r="CG86" s="102"/>
      <c r="CH86" s="32">
        <f t="shared" ref="CH86" si="1283">CG86*$D86</f>
        <v>0</v>
      </c>
      <c r="CI86" s="102"/>
      <c r="CJ86" s="32">
        <f t="shared" ref="CJ86" si="1284">CI86*$D86</f>
        <v>0</v>
      </c>
      <c r="CK86" s="102"/>
      <c r="CL86" s="32">
        <f t="shared" ref="CL86" si="1285">CK86*$D86</f>
        <v>0</v>
      </c>
      <c r="CM86" s="97">
        <f t="shared" si="949"/>
        <v>0</v>
      </c>
      <c r="CN86" s="97">
        <f t="shared" si="949"/>
        <v>0</v>
      </c>
      <c r="CO86" s="102"/>
      <c r="CP86" s="32">
        <f t="shared" ref="CP86" si="1286">CO86*$D86</f>
        <v>0</v>
      </c>
      <c r="CQ86" s="102"/>
      <c r="CR86" s="32">
        <f t="shared" ref="CR86" si="1287">CQ86*$D86</f>
        <v>0</v>
      </c>
      <c r="CS86" s="102"/>
      <c r="CT86" s="32">
        <f t="shared" ref="CT86" si="1288">CS86*$D86</f>
        <v>0</v>
      </c>
      <c r="CU86" s="97">
        <f t="shared" si="953"/>
        <v>0</v>
      </c>
      <c r="CV86" s="97">
        <f t="shared" si="953"/>
        <v>0</v>
      </c>
      <c r="CW86" s="102"/>
      <c r="CX86" s="32">
        <f t="shared" ref="CX86" si="1289">CW86*$D86</f>
        <v>0</v>
      </c>
      <c r="CY86" s="102"/>
      <c r="CZ86" s="32">
        <f t="shared" ref="CZ86" si="1290">CY86*$D86</f>
        <v>0</v>
      </c>
      <c r="DA86" s="102"/>
      <c r="DB86" s="32">
        <f t="shared" ref="DB86" si="1291">DA86*$D86</f>
        <v>0</v>
      </c>
      <c r="DC86" s="97">
        <f t="shared" si="957"/>
        <v>0</v>
      </c>
      <c r="DD86" s="97">
        <f t="shared" si="957"/>
        <v>0</v>
      </c>
      <c r="DE86" s="103">
        <v>0</v>
      </c>
      <c r="DF86" s="32">
        <f t="shared" ref="DF86" si="1292">DE86*$D86</f>
        <v>0</v>
      </c>
      <c r="DG86" s="103">
        <v>0</v>
      </c>
      <c r="DH86" s="32">
        <f t="shared" ref="DH86" si="1293">DG86*$D86</f>
        <v>0</v>
      </c>
      <c r="DI86" s="103">
        <v>0</v>
      </c>
      <c r="DJ86" s="32">
        <f t="shared" ref="DJ86" si="1294">DI86*$D86</f>
        <v>0</v>
      </c>
      <c r="DK86" s="97">
        <f t="shared" si="961"/>
        <v>0</v>
      </c>
      <c r="DL86" s="97">
        <f t="shared" si="961"/>
        <v>0</v>
      </c>
      <c r="DM86" s="103">
        <v>0</v>
      </c>
      <c r="DN86" s="32">
        <f t="shared" ref="DN86" si="1295">DM86*$D86</f>
        <v>0</v>
      </c>
      <c r="DO86" s="103">
        <v>0</v>
      </c>
      <c r="DP86" s="32">
        <f t="shared" ref="DP86" si="1296">DO86*$D86</f>
        <v>0</v>
      </c>
      <c r="DQ86" s="103">
        <v>0</v>
      </c>
      <c r="DR86" s="32">
        <f t="shared" ref="DR86" si="1297">DQ86*$D86</f>
        <v>0</v>
      </c>
      <c r="DS86" s="97">
        <f t="shared" si="965"/>
        <v>0</v>
      </c>
      <c r="DT86" s="97">
        <f t="shared" si="965"/>
        <v>0</v>
      </c>
      <c r="DU86" s="102"/>
      <c r="DV86" s="32">
        <f t="shared" ref="DV86" si="1298">DU86*$D86</f>
        <v>0</v>
      </c>
      <c r="DW86" s="102"/>
      <c r="DX86" s="32">
        <f t="shared" ref="DX86" si="1299">DW86*$D86</f>
        <v>0</v>
      </c>
      <c r="DY86" s="102"/>
      <c r="DZ86" s="32">
        <f t="shared" ref="DZ86" si="1300">DY86*$D86</f>
        <v>0</v>
      </c>
      <c r="EA86" s="97">
        <f t="shared" si="969"/>
        <v>0</v>
      </c>
      <c r="EB86" s="97">
        <f t="shared" si="969"/>
        <v>0</v>
      </c>
      <c r="EC86" s="101"/>
      <c r="ED86" s="32">
        <f t="shared" ref="ED86" si="1301">EC86*$D86</f>
        <v>0</v>
      </c>
      <c r="EE86" s="101"/>
      <c r="EF86" s="32">
        <f t="shared" ref="EF86" si="1302">EE86*$D86</f>
        <v>0</v>
      </c>
      <c r="EG86" s="101"/>
      <c r="EH86" s="32">
        <f t="shared" ref="EH86" si="1303">EG86*$D86</f>
        <v>0</v>
      </c>
      <c r="EI86" s="97">
        <f t="shared" si="973"/>
        <v>0</v>
      </c>
      <c r="EJ86" s="97">
        <f t="shared" si="973"/>
        <v>0</v>
      </c>
      <c r="EK86" s="102"/>
      <c r="EL86" s="32">
        <f t="shared" ref="EL86" si="1304">EK86*$D86</f>
        <v>0</v>
      </c>
      <c r="EM86" s="102"/>
      <c r="EN86" s="32">
        <f t="shared" ref="EN86" si="1305">EM86*$D86</f>
        <v>0</v>
      </c>
      <c r="EO86" s="102"/>
      <c r="EP86" s="32">
        <f t="shared" ref="EP86" si="1306">EO86*$D86</f>
        <v>0</v>
      </c>
      <c r="EQ86" s="97">
        <f t="shared" si="977"/>
        <v>0</v>
      </c>
      <c r="ER86" s="97">
        <f t="shared" si="977"/>
        <v>0</v>
      </c>
      <c r="ES86" s="102"/>
      <c r="ET86" s="32">
        <f t="shared" ref="ET86" si="1307">ES86*$D86</f>
        <v>0</v>
      </c>
      <c r="EU86" s="102"/>
      <c r="EV86" s="32">
        <f t="shared" ref="EV86" si="1308">EU86*$D86</f>
        <v>0</v>
      </c>
      <c r="EW86" s="102"/>
      <c r="EX86" s="32">
        <f t="shared" ref="EX86" si="1309">EW86*$D86</f>
        <v>0</v>
      </c>
      <c r="EY86" s="97">
        <f t="shared" si="981"/>
        <v>0</v>
      </c>
      <c r="EZ86" s="97">
        <f t="shared" si="981"/>
        <v>0</v>
      </c>
      <c r="FA86" s="103"/>
      <c r="FB86" s="32">
        <f t="shared" ref="FB86" si="1310">FA86*$D86</f>
        <v>0</v>
      </c>
      <c r="FC86" s="103"/>
      <c r="FD86" s="32">
        <f t="shared" ref="FD86" si="1311">FC86*$D86</f>
        <v>0</v>
      </c>
      <c r="FE86" s="102"/>
      <c r="FF86" s="32">
        <f t="shared" ref="FF86" si="1312">FE86*$D86</f>
        <v>0</v>
      </c>
      <c r="FG86" s="97">
        <f t="shared" si="985"/>
        <v>0</v>
      </c>
      <c r="FH86" s="97">
        <f t="shared" si="985"/>
        <v>0</v>
      </c>
      <c r="FI86" s="103">
        <v>0</v>
      </c>
      <c r="FJ86" s="32">
        <f t="shared" ref="FJ86" si="1313">FI86*$D86</f>
        <v>0</v>
      </c>
      <c r="FK86" s="103">
        <v>0</v>
      </c>
      <c r="FL86" s="32">
        <f t="shared" ref="FL86" si="1314">FK86*$D86</f>
        <v>0</v>
      </c>
      <c r="FM86" s="103">
        <v>0</v>
      </c>
      <c r="FN86" s="32">
        <f t="shared" ref="FN86" si="1315">FM86*$D86</f>
        <v>0</v>
      </c>
      <c r="FO86" s="97">
        <f t="shared" si="989"/>
        <v>0</v>
      </c>
      <c r="FP86" s="97">
        <f t="shared" si="989"/>
        <v>0</v>
      </c>
      <c r="FQ86" s="172">
        <v>0</v>
      </c>
      <c r="FR86" s="32">
        <f t="shared" ref="FR86" si="1316">FQ86*$D86</f>
        <v>0</v>
      </c>
      <c r="FS86" s="172">
        <v>0</v>
      </c>
      <c r="FT86" s="32">
        <f t="shared" ref="FT86" si="1317">FS86*$D86</f>
        <v>0</v>
      </c>
      <c r="FU86" s="172">
        <v>0</v>
      </c>
      <c r="FV86" s="32">
        <f t="shared" ref="FV86" si="1318">FU86*$D86</f>
        <v>0</v>
      </c>
      <c r="FW86" s="97">
        <f t="shared" si="993"/>
        <v>0</v>
      </c>
      <c r="FX86" s="97">
        <f t="shared" si="993"/>
        <v>0</v>
      </c>
      <c r="FY86" s="103">
        <v>0</v>
      </c>
      <c r="FZ86" s="32">
        <f t="shared" ref="FZ86" si="1319">FY86*$D86</f>
        <v>0</v>
      </c>
      <c r="GA86" s="103"/>
      <c r="GB86" s="32">
        <f t="shared" ref="GB86" si="1320">GA86*$D86</f>
        <v>0</v>
      </c>
      <c r="GC86" s="103">
        <v>0</v>
      </c>
      <c r="GD86" s="32">
        <f t="shared" ref="GD86" si="1321">GC86*$D86</f>
        <v>0</v>
      </c>
      <c r="GE86" s="97">
        <f t="shared" si="997"/>
        <v>0</v>
      </c>
      <c r="GF86" s="97">
        <f t="shared" si="997"/>
        <v>0</v>
      </c>
      <c r="GG86" s="102"/>
      <c r="GH86" s="32">
        <f t="shared" ref="GH86" si="1322">GG86*$D86</f>
        <v>0</v>
      </c>
      <c r="GI86" s="102"/>
      <c r="GJ86" s="32">
        <f t="shared" ref="GJ86" si="1323">GI86*$D86</f>
        <v>0</v>
      </c>
      <c r="GK86" s="102"/>
      <c r="GL86" s="32">
        <f t="shared" ref="GL86" si="1324">GK86*$D86</f>
        <v>0</v>
      </c>
      <c r="GM86" s="97">
        <f t="shared" si="1001"/>
        <v>0</v>
      </c>
      <c r="GN86" s="97">
        <f t="shared" si="1001"/>
        <v>0</v>
      </c>
      <c r="GO86" s="101">
        <v>0</v>
      </c>
      <c r="GP86" s="32">
        <f t="shared" ref="GP86" si="1325">GO86*$D86</f>
        <v>0</v>
      </c>
      <c r="GQ86" s="101">
        <v>0</v>
      </c>
      <c r="GR86" s="32">
        <f t="shared" ref="GR86" si="1326">GQ86*$D86</f>
        <v>0</v>
      </c>
      <c r="GS86" s="101">
        <v>0</v>
      </c>
      <c r="GT86" s="32">
        <f t="shared" ref="GT86" si="1327">GS86*$D86</f>
        <v>0</v>
      </c>
      <c r="GU86" s="97">
        <f t="shared" si="1005"/>
        <v>0</v>
      </c>
      <c r="GV86" s="97">
        <f t="shared" si="1005"/>
        <v>0</v>
      </c>
      <c r="GW86" s="102"/>
      <c r="GX86" s="32">
        <f t="shared" ref="GX86" si="1328">GW86*$D86</f>
        <v>0</v>
      </c>
      <c r="GY86" s="102"/>
      <c r="GZ86" s="32">
        <f t="shared" ref="GZ86" si="1329">GY86*$D86</f>
        <v>0</v>
      </c>
      <c r="HA86" s="102"/>
      <c r="HB86" s="32">
        <f t="shared" ref="HB86" si="1330">HA86*$D86</f>
        <v>0</v>
      </c>
      <c r="HC86" s="97">
        <f t="shared" si="1009"/>
        <v>0</v>
      </c>
      <c r="HD86" s="97">
        <f t="shared" si="1009"/>
        <v>0</v>
      </c>
      <c r="HE86" s="102"/>
      <c r="HF86" s="32">
        <f t="shared" ref="HF86" si="1331">HE86*$D86</f>
        <v>0</v>
      </c>
      <c r="HG86" s="102"/>
      <c r="HH86" s="32">
        <f t="shared" ref="HH86" si="1332">HG86*$D86</f>
        <v>0</v>
      </c>
      <c r="HI86" s="102"/>
      <c r="HJ86" s="32">
        <f t="shared" ref="HJ86" si="1333">HI86*$D86</f>
        <v>0</v>
      </c>
      <c r="HK86" s="97">
        <f t="shared" si="1013"/>
        <v>0</v>
      </c>
      <c r="HL86" s="97">
        <f t="shared" si="1013"/>
        <v>0</v>
      </c>
      <c r="HM86" s="102">
        <v>0</v>
      </c>
      <c r="HN86" s="32">
        <f t="shared" ref="HN86" si="1334">HM86*$D86</f>
        <v>0</v>
      </c>
      <c r="HO86" s="102">
        <v>0</v>
      </c>
      <c r="HP86" s="32">
        <f t="shared" ref="HP86" si="1335">HO86*$D86</f>
        <v>0</v>
      </c>
      <c r="HQ86" s="102">
        <v>0</v>
      </c>
      <c r="HR86" s="32">
        <f t="shared" ref="HR86" si="1336">HQ86*$D86</f>
        <v>0</v>
      </c>
      <c r="HS86" s="97">
        <f t="shared" si="1017"/>
        <v>0</v>
      </c>
      <c r="HT86" s="97">
        <f t="shared" si="1017"/>
        <v>0</v>
      </c>
      <c r="HU86" s="174"/>
      <c r="HV86" s="32">
        <f t="shared" ref="HV86" si="1337">HU86*$D86</f>
        <v>0</v>
      </c>
      <c r="HW86" s="174"/>
      <c r="HX86" s="32">
        <f t="shared" ref="HX86" si="1338">HW86*$D86</f>
        <v>0</v>
      </c>
      <c r="HY86" s="174"/>
      <c r="HZ86" s="32">
        <f t="shared" ref="HZ86" si="1339">HY86*$D86</f>
        <v>0</v>
      </c>
      <c r="IA86" s="97">
        <f t="shared" si="1021"/>
        <v>0</v>
      </c>
      <c r="IB86" s="97">
        <f t="shared" si="1021"/>
        <v>0</v>
      </c>
      <c r="IC86" s="102">
        <v>1</v>
      </c>
      <c r="ID86" s="32">
        <f t="shared" ref="ID86" si="1340">IC86*$D86</f>
        <v>5.25</v>
      </c>
      <c r="IE86" s="102"/>
      <c r="IF86" s="32">
        <f t="shared" ref="IF86" si="1341">IE86*$D86</f>
        <v>0</v>
      </c>
      <c r="IG86" s="102"/>
      <c r="IH86" s="32">
        <f t="shared" ref="IH86" si="1342">IG86*$D86</f>
        <v>0</v>
      </c>
      <c r="II86" s="97">
        <f t="shared" si="1025"/>
        <v>1</v>
      </c>
      <c r="IJ86" s="97">
        <f t="shared" si="1025"/>
        <v>5.25</v>
      </c>
      <c r="IK86" s="100"/>
      <c r="IL86" s="32">
        <f t="shared" ref="IL86" si="1343">IK86*$D86</f>
        <v>0</v>
      </c>
      <c r="IM86" s="100"/>
      <c r="IN86" s="32">
        <f t="shared" ref="IN86" si="1344">IM86*$D86</f>
        <v>0</v>
      </c>
      <c r="IO86" s="100"/>
      <c r="IP86" s="32">
        <f t="shared" ref="IP86" si="1345">IO86*$D86</f>
        <v>0</v>
      </c>
      <c r="IQ86" s="97">
        <f t="shared" si="1029"/>
        <v>0</v>
      </c>
      <c r="IR86" s="97">
        <f t="shared" si="1029"/>
        <v>0</v>
      </c>
      <c r="IS86" s="100">
        <f t="shared" si="1030"/>
        <v>1</v>
      </c>
      <c r="IT86" s="100">
        <f t="shared" si="1030"/>
        <v>5.25</v>
      </c>
      <c r="IU86" s="100">
        <f t="shared" si="1030"/>
        <v>0</v>
      </c>
      <c r="IV86" s="100">
        <f t="shared" si="1030"/>
        <v>0</v>
      </c>
      <c r="IW86" s="100">
        <f t="shared" si="1030"/>
        <v>0</v>
      </c>
      <c r="IX86" s="100">
        <f t="shared" si="1030"/>
        <v>0</v>
      </c>
      <c r="IY86" s="100">
        <f t="shared" si="1030"/>
        <v>1</v>
      </c>
      <c r="IZ86" s="100">
        <f t="shared" si="1030"/>
        <v>5.25</v>
      </c>
    </row>
    <row r="87" spans="1:260" s="184" customFormat="1" ht="25.2" customHeight="1" x14ac:dyDescent="0.3">
      <c r="A87" s="132"/>
      <c r="B87" s="133" t="s">
        <v>100</v>
      </c>
      <c r="C87" s="132"/>
      <c r="D87" s="134"/>
      <c r="E87" s="135">
        <f>E86</f>
        <v>0</v>
      </c>
      <c r="F87" s="135">
        <f t="shared" ref="F87:BQ87" si="1346">F86</f>
        <v>0</v>
      </c>
      <c r="G87" s="135">
        <f t="shared" si="1346"/>
        <v>0</v>
      </c>
      <c r="H87" s="135">
        <f t="shared" si="1346"/>
        <v>0</v>
      </c>
      <c r="I87" s="135">
        <f t="shared" si="1346"/>
        <v>0</v>
      </c>
      <c r="J87" s="135">
        <f t="shared" si="1346"/>
        <v>0</v>
      </c>
      <c r="K87" s="135">
        <f t="shared" si="1346"/>
        <v>0</v>
      </c>
      <c r="L87" s="135">
        <f t="shared" si="1346"/>
        <v>0</v>
      </c>
      <c r="M87" s="135">
        <f t="shared" si="1346"/>
        <v>0</v>
      </c>
      <c r="N87" s="135">
        <f t="shared" si="1346"/>
        <v>0</v>
      </c>
      <c r="O87" s="135">
        <f t="shared" si="1346"/>
        <v>0</v>
      </c>
      <c r="P87" s="135">
        <f t="shared" si="1346"/>
        <v>0</v>
      </c>
      <c r="Q87" s="135">
        <f t="shared" si="1346"/>
        <v>0</v>
      </c>
      <c r="R87" s="135">
        <f t="shared" si="1346"/>
        <v>0</v>
      </c>
      <c r="S87" s="135">
        <f t="shared" si="1346"/>
        <v>0</v>
      </c>
      <c r="T87" s="135">
        <f t="shared" si="1346"/>
        <v>0</v>
      </c>
      <c r="U87" s="135">
        <f t="shared" si="1346"/>
        <v>0</v>
      </c>
      <c r="V87" s="135">
        <f t="shared" si="1346"/>
        <v>0</v>
      </c>
      <c r="W87" s="135">
        <f t="shared" si="1346"/>
        <v>0</v>
      </c>
      <c r="X87" s="135">
        <f t="shared" si="1346"/>
        <v>0</v>
      </c>
      <c r="Y87" s="135">
        <f t="shared" si="1346"/>
        <v>0</v>
      </c>
      <c r="Z87" s="135">
        <f t="shared" si="1346"/>
        <v>0</v>
      </c>
      <c r="AA87" s="135">
        <f t="shared" si="1346"/>
        <v>0</v>
      </c>
      <c r="AB87" s="135">
        <f t="shared" si="1346"/>
        <v>0</v>
      </c>
      <c r="AC87" s="135">
        <f t="shared" si="1346"/>
        <v>0</v>
      </c>
      <c r="AD87" s="135">
        <f t="shared" si="1346"/>
        <v>0</v>
      </c>
      <c r="AE87" s="135">
        <f t="shared" si="1346"/>
        <v>0</v>
      </c>
      <c r="AF87" s="135">
        <f t="shared" si="1346"/>
        <v>0</v>
      </c>
      <c r="AG87" s="135">
        <f t="shared" si="1346"/>
        <v>0</v>
      </c>
      <c r="AH87" s="135">
        <f t="shared" si="1346"/>
        <v>0</v>
      </c>
      <c r="AI87" s="135">
        <f t="shared" si="1346"/>
        <v>0</v>
      </c>
      <c r="AJ87" s="135">
        <f t="shared" si="1346"/>
        <v>0</v>
      </c>
      <c r="AK87" s="135">
        <f t="shared" si="1346"/>
        <v>0</v>
      </c>
      <c r="AL87" s="135">
        <f t="shared" si="1346"/>
        <v>0</v>
      </c>
      <c r="AM87" s="135">
        <f t="shared" si="1346"/>
        <v>0</v>
      </c>
      <c r="AN87" s="135">
        <f t="shared" si="1346"/>
        <v>0</v>
      </c>
      <c r="AO87" s="135">
        <f t="shared" si="1346"/>
        <v>0</v>
      </c>
      <c r="AP87" s="135">
        <f t="shared" si="1346"/>
        <v>0</v>
      </c>
      <c r="AQ87" s="135">
        <f t="shared" si="1346"/>
        <v>0</v>
      </c>
      <c r="AR87" s="135">
        <f t="shared" si="1346"/>
        <v>0</v>
      </c>
      <c r="AS87" s="135">
        <f t="shared" si="1346"/>
        <v>0</v>
      </c>
      <c r="AT87" s="135">
        <f t="shared" si="1346"/>
        <v>0</v>
      </c>
      <c r="AU87" s="135">
        <f t="shared" si="1346"/>
        <v>0</v>
      </c>
      <c r="AV87" s="135">
        <f t="shared" si="1346"/>
        <v>0</v>
      </c>
      <c r="AW87" s="135">
        <f t="shared" si="1346"/>
        <v>0</v>
      </c>
      <c r="AX87" s="135">
        <f t="shared" si="1346"/>
        <v>0</v>
      </c>
      <c r="AY87" s="135">
        <f t="shared" si="1346"/>
        <v>0</v>
      </c>
      <c r="AZ87" s="135">
        <f t="shared" si="1346"/>
        <v>0</v>
      </c>
      <c r="BA87" s="135">
        <f t="shared" si="1346"/>
        <v>0</v>
      </c>
      <c r="BB87" s="135">
        <f t="shared" si="1346"/>
        <v>0</v>
      </c>
      <c r="BC87" s="135">
        <f t="shared" si="1346"/>
        <v>0</v>
      </c>
      <c r="BD87" s="135">
        <f t="shared" si="1346"/>
        <v>0</v>
      </c>
      <c r="BE87" s="135">
        <f t="shared" si="1346"/>
        <v>0</v>
      </c>
      <c r="BF87" s="135">
        <f t="shared" si="1346"/>
        <v>0</v>
      </c>
      <c r="BG87" s="135">
        <f t="shared" si="1346"/>
        <v>0</v>
      </c>
      <c r="BH87" s="135">
        <f t="shared" si="1346"/>
        <v>0</v>
      </c>
      <c r="BI87" s="135">
        <f t="shared" si="1346"/>
        <v>0</v>
      </c>
      <c r="BJ87" s="135">
        <f t="shared" si="1346"/>
        <v>0</v>
      </c>
      <c r="BK87" s="135">
        <f t="shared" si="1346"/>
        <v>0</v>
      </c>
      <c r="BL87" s="135">
        <f t="shared" si="1346"/>
        <v>0</v>
      </c>
      <c r="BM87" s="135">
        <f t="shared" si="1346"/>
        <v>0</v>
      </c>
      <c r="BN87" s="135">
        <f t="shared" si="1346"/>
        <v>0</v>
      </c>
      <c r="BO87" s="135">
        <f t="shared" si="1346"/>
        <v>0</v>
      </c>
      <c r="BP87" s="135">
        <f t="shared" si="1346"/>
        <v>0</v>
      </c>
      <c r="BQ87" s="135">
        <f t="shared" si="1346"/>
        <v>0</v>
      </c>
      <c r="BR87" s="135">
        <f t="shared" ref="BR87:EC87" si="1347">BR86</f>
        <v>0</v>
      </c>
      <c r="BS87" s="135">
        <f t="shared" si="1347"/>
        <v>0</v>
      </c>
      <c r="BT87" s="135">
        <f t="shared" si="1347"/>
        <v>0</v>
      </c>
      <c r="BU87" s="135">
        <f t="shared" si="1347"/>
        <v>0</v>
      </c>
      <c r="BV87" s="135">
        <f t="shared" si="1347"/>
        <v>0</v>
      </c>
      <c r="BW87" s="135">
        <f t="shared" si="1347"/>
        <v>0</v>
      </c>
      <c r="BX87" s="135">
        <f t="shared" si="1347"/>
        <v>0</v>
      </c>
      <c r="BY87" s="135">
        <f t="shared" si="1347"/>
        <v>0</v>
      </c>
      <c r="BZ87" s="135">
        <f t="shared" si="1347"/>
        <v>0</v>
      </c>
      <c r="CA87" s="135">
        <f t="shared" si="1347"/>
        <v>0</v>
      </c>
      <c r="CB87" s="135">
        <f t="shared" si="1347"/>
        <v>0</v>
      </c>
      <c r="CC87" s="135">
        <f t="shared" si="1347"/>
        <v>0</v>
      </c>
      <c r="CD87" s="135">
        <f t="shared" si="1347"/>
        <v>0</v>
      </c>
      <c r="CE87" s="135">
        <f t="shared" si="1347"/>
        <v>0</v>
      </c>
      <c r="CF87" s="135">
        <f t="shared" si="1347"/>
        <v>0</v>
      </c>
      <c r="CG87" s="135">
        <f t="shared" si="1347"/>
        <v>0</v>
      </c>
      <c r="CH87" s="135">
        <f t="shared" si="1347"/>
        <v>0</v>
      </c>
      <c r="CI87" s="135">
        <f t="shared" si="1347"/>
        <v>0</v>
      </c>
      <c r="CJ87" s="135">
        <f t="shared" si="1347"/>
        <v>0</v>
      </c>
      <c r="CK87" s="135">
        <f t="shared" si="1347"/>
        <v>0</v>
      </c>
      <c r="CL87" s="135">
        <f t="shared" si="1347"/>
        <v>0</v>
      </c>
      <c r="CM87" s="135">
        <f t="shared" si="1347"/>
        <v>0</v>
      </c>
      <c r="CN87" s="135">
        <f t="shared" si="1347"/>
        <v>0</v>
      </c>
      <c r="CO87" s="135">
        <f t="shared" si="1347"/>
        <v>0</v>
      </c>
      <c r="CP87" s="135">
        <f t="shared" si="1347"/>
        <v>0</v>
      </c>
      <c r="CQ87" s="135">
        <f t="shared" si="1347"/>
        <v>0</v>
      </c>
      <c r="CR87" s="135">
        <f t="shared" si="1347"/>
        <v>0</v>
      </c>
      <c r="CS87" s="135">
        <f t="shared" si="1347"/>
        <v>0</v>
      </c>
      <c r="CT87" s="135">
        <f t="shared" si="1347"/>
        <v>0</v>
      </c>
      <c r="CU87" s="135">
        <f t="shared" si="1347"/>
        <v>0</v>
      </c>
      <c r="CV87" s="135">
        <f t="shared" si="1347"/>
        <v>0</v>
      </c>
      <c r="CW87" s="135">
        <f t="shared" si="1347"/>
        <v>0</v>
      </c>
      <c r="CX87" s="135">
        <f t="shared" si="1347"/>
        <v>0</v>
      </c>
      <c r="CY87" s="135">
        <f t="shared" si="1347"/>
        <v>0</v>
      </c>
      <c r="CZ87" s="135">
        <f t="shared" si="1347"/>
        <v>0</v>
      </c>
      <c r="DA87" s="135">
        <f t="shared" si="1347"/>
        <v>0</v>
      </c>
      <c r="DB87" s="135">
        <f t="shared" si="1347"/>
        <v>0</v>
      </c>
      <c r="DC87" s="135">
        <f t="shared" si="1347"/>
        <v>0</v>
      </c>
      <c r="DD87" s="135">
        <f t="shared" si="1347"/>
        <v>0</v>
      </c>
      <c r="DE87" s="135">
        <f t="shared" si="1347"/>
        <v>0</v>
      </c>
      <c r="DF87" s="135">
        <f t="shared" si="1347"/>
        <v>0</v>
      </c>
      <c r="DG87" s="135">
        <f t="shared" si="1347"/>
        <v>0</v>
      </c>
      <c r="DH87" s="135">
        <f t="shared" si="1347"/>
        <v>0</v>
      </c>
      <c r="DI87" s="135">
        <f t="shared" si="1347"/>
        <v>0</v>
      </c>
      <c r="DJ87" s="135">
        <f t="shared" si="1347"/>
        <v>0</v>
      </c>
      <c r="DK87" s="135">
        <f t="shared" si="1347"/>
        <v>0</v>
      </c>
      <c r="DL87" s="135">
        <f t="shared" si="1347"/>
        <v>0</v>
      </c>
      <c r="DM87" s="135">
        <f t="shared" si="1347"/>
        <v>0</v>
      </c>
      <c r="DN87" s="135">
        <f t="shared" si="1347"/>
        <v>0</v>
      </c>
      <c r="DO87" s="135">
        <f t="shared" si="1347"/>
        <v>0</v>
      </c>
      <c r="DP87" s="135">
        <f t="shared" si="1347"/>
        <v>0</v>
      </c>
      <c r="DQ87" s="135">
        <f t="shared" si="1347"/>
        <v>0</v>
      </c>
      <c r="DR87" s="135">
        <f t="shared" si="1347"/>
        <v>0</v>
      </c>
      <c r="DS87" s="135">
        <f t="shared" si="1347"/>
        <v>0</v>
      </c>
      <c r="DT87" s="135">
        <f t="shared" si="1347"/>
        <v>0</v>
      </c>
      <c r="DU87" s="135">
        <f t="shared" si="1347"/>
        <v>0</v>
      </c>
      <c r="DV87" s="135">
        <f t="shared" si="1347"/>
        <v>0</v>
      </c>
      <c r="DW87" s="135">
        <f t="shared" si="1347"/>
        <v>0</v>
      </c>
      <c r="DX87" s="135">
        <f t="shared" si="1347"/>
        <v>0</v>
      </c>
      <c r="DY87" s="135">
        <f t="shared" si="1347"/>
        <v>0</v>
      </c>
      <c r="DZ87" s="135">
        <f t="shared" si="1347"/>
        <v>0</v>
      </c>
      <c r="EA87" s="135">
        <f t="shared" si="1347"/>
        <v>0</v>
      </c>
      <c r="EB87" s="135">
        <f t="shared" si="1347"/>
        <v>0</v>
      </c>
      <c r="EC87" s="135">
        <f t="shared" si="1347"/>
        <v>0</v>
      </c>
      <c r="ED87" s="135">
        <f t="shared" ref="ED87:GO87" si="1348">ED86</f>
        <v>0</v>
      </c>
      <c r="EE87" s="135">
        <f t="shared" si="1348"/>
        <v>0</v>
      </c>
      <c r="EF87" s="135">
        <f t="shared" si="1348"/>
        <v>0</v>
      </c>
      <c r="EG87" s="135">
        <f t="shared" si="1348"/>
        <v>0</v>
      </c>
      <c r="EH87" s="135">
        <f t="shared" si="1348"/>
        <v>0</v>
      </c>
      <c r="EI87" s="135">
        <f t="shared" si="1348"/>
        <v>0</v>
      </c>
      <c r="EJ87" s="135">
        <f t="shared" si="1348"/>
        <v>0</v>
      </c>
      <c r="EK87" s="135">
        <f t="shared" si="1348"/>
        <v>0</v>
      </c>
      <c r="EL87" s="135">
        <f t="shared" si="1348"/>
        <v>0</v>
      </c>
      <c r="EM87" s="135">
        <f t="shared" si="1348"/>
        <v>0</v>
      </c>
      <c r="EN87" s="135">
        <f t="shared" si="1348"/>
        <v>0</v>
      </c>
      <c r="EO87" s="135">
        <f t="shared" si="1348"/>
        <v>0</v>
      </c>
      <c r="EP87" s="135">
        <f t="shared" si="1348"/>
        <v>0</v>
      </c>
      <c r="EQ87" s="135">
        <f t="shared" si="1348"/>
        <v>0</v>
      </c>
      <c r="ER87" s="135">
        <f t="shared" si="1348"/>
        <v>0</v>
      </c>
      <c r="ES87" s="135">
        <f t="shared" si="1348"/>
        <v>0</v>
      </c>
      <c r="ET87" s="135">
        <f t="shared" si="1348"/>
        <v>0</v>
      </c>
      <c r="EU87" s="135">
        <f t="shared" si="1348"/>
        <v>0</v>
      </c>
      <c r="EV87" s="135">
        <f t="shared" si="1348"/>
        <v>0</v>
      </c>
      <c r="EW87" s="135">
        <f t="shared" si="1348"/>
        <v>0</v>
      </c>
      <c r="EX87" s="135">
        <f t="shared" si="1348"/>
        <v>0</v>
      </c>
      <c r="EY87" s="135">
        <f t="shared" si="1348"/>
        <v>0</v>
      </c>
      <c r="EZ87" s="135">
        <f t="shared" si="1348"/>
        <v>0</v>
      </c>
      <c r="FA87" s="135">
        <f t="shared" si="1348"/>
        <v>0</v>
      </c>
      <c r="FB87" s="135">
        <f t="shared" si="1348"/>
        <v>0</v>
      </c>
      <c r="FC87" s="135">
        <f t="shared" si="1348"/>
        <v>0</v>
      </c>
      <c r="FD87" s="135">
        <f t="shared" si="1348"/>
        <v>0</v>
      </c>
      <c r="FE87" s="135">
        <f t="shared" si="1348"/>
        <v>0</v>
      </c>
      <c r="FF87" s="135">
        <f t="shared" si="1348"/>
        <v>0</v>
      </c>
      <c r="FG87" s="135">
        <f t="shared" si="1348"/>
        <v>0</v>
      </c>
      <c r="FH87" s="135">
        <f t="shared" si="1348"/>
        <v>0</v>
      </c>
      <c r="FI87" s="135">
        <f t="shared" si="1348"/>
        <v>0</v>
      </c>
      <c r="FJ87" s="135">
        <f t="shared" si="1348"/>
        <v>0</v>
      </c>
      <c r="FK87" s="135">
        <f t="shared" si="1348"/>
        <v>0</v>
      </c>
      <c r="FL87" s="135">
        <f t="shared" si="1348"/>
        <v>0</v>
      </c>
      <c r="FM87" s="135">
        <f t="shared" si="1348"/>
        <v>0</v>
      </c>
      <c r="FN87" s="135">
        <f t="shared" si="1348"/>
        <v>0</v>
      </c>
      <c r="FO87" s="135">
        <f t="shared" si="1348"/>
        <v>0</v>
      </c>
      <c r="FP87" s="135">
        <f t="shared" si="1348"/>
        <v>0</v>
      </c>
      <c r="FQ87" s="135">
        <f t="shared" si="1348"/>
        <v>0</v>
      </c>
      <c r="FR87" s="135">
        <f t="shared" si="1348"/>
        <v>0</v>
      </c>
      <c r="FS87" s="135">
        <f t="shared" si="1348"/>
        <v>0</v>
      </c>
      <c r="FT87" s="135">
        <f t="shared" si="1348"/>
        <v>0</v>
      </c>
      <c r="FU87" s="135">
        <f t="shared" si="1348"/>
        <v>0</v>
      </c>
      <c r="FV87" s="135">
        <f t="shared" si="1348"/>
        <v>0</v>
      </c>
      <c r="FW87" s="135">
        <f t="shared" si="1348"/>
        <v>0</v>
      </c>
      <c r="FX87" s="135">
        <f t="shared" si="1348"/>
        <v>0</v>
      </c>
      <c r="FY87" s="135">
        <f t="shared" si="1348"/>
        <v>0</v>
      </c>
      <c r="FZ87" s="135">
        <f t="shared" si="1348"/>
        <v>0</v>
      </c>
      <c r="GA87" s="135">
        <f t="shared" si="1348"/>
        <v>0</v>
      </c>
      <c r="GB87" s="135">
        <f t="shared" si="1348"/>
        <v>0</v>
      </c>
      <c r="GC87" s="135">
        <f t="shared" si="1348"/>
        <v>0</v>
      </c>
      <c r="GD87" s="135">
        <f t="shared" si="1348"/>
        <v>0</v>
      </c>
      <c r="GE87" s="135">
        <f t="shared" si="1348"/>
        <v>0</v>
      </c>
      <c r="GF87" s="135">
        <f t="shared" si="1348"/>
        <v>0</v>
      </c>
      <c r="GG87" s="135">
        <f t="shared" si="1348"/>
        <v>0</v>
      </c>
      <c r="GH87" s="135">
        <f t="shared" si="1348"/>
        <v>0</v>
      </c>
      <c r="GI87" s="135">
        <f t="shared" si="1348"/>
        <v>0</v>
      </c>
      <c r="GJ87" s="135">
        <f t="shared" si="1348"/>
        <v>0</v>
      </c>
      <c r="GK87" s="135">
        <f t="shared" si="1348"/>
        <v>0</v>
      </c>
      <c r="GL87" s="135">
        <f t="shared" si="1348"/>
        <v>0</v>
      </c>
      <c r="GM87" s="135">
        <f t="shared" si="1348"/>
        <v>0</v>
      </c>
      <c r="GN87" s="135">
        <f t="shared" si="1348"/>
        <v>0</v>
      </c>
      <c r="GO87" s="135">
        <f t="shared" si="1348"/>
        <v>0</v>
      </c>
      <c r="GP87" s="135">
        <f t="shared" ref="GP87:IZ87" si="1349">GP86</f>
        <v>0</v>
      </c>
      <c r="GQ87" s="135">
        <f t="shared" si="1349"/>
        <v>0</v>
      </c>
      <c r="GR87" s="135">
        <f t="shared" si="1349"/>
        <v>0</v>
      </c>
      <c r="GS87" s="135">
        <f t="shared" si="1349"/>
        <v>0</v>
      </c>
      <c r="GT87" s="135">
        <f t="shared" si="1349"/>
        <v>0</v>
      </c>
      <c r="GU87" s="135">
        <f t="shared" si="1349"/>
        <v>0</v>
      </c>
      <c r="GV87" s="135">
        <f t="shared" si="1349"/>
        <v>0</v>
      </c>
      <c r="GW87" s="135">
        <f t="shared" si="1349"/>
        <v>0</v>
      </c>
      <c r="GX87" s="135">
        <f t="shared" si="1349"/>
        <v>0</v>
      </c>
      <c r="GY87" s="135">
        <f t="shared" si="1349"/>
        <v>0</v>
      </c>
      <c r="GZ87" s="135">
        <f t="shared" si="1349"/>
        <v>0</v>
      </c>
      <c r="HA87" s="135">
        <f t="shared" si="1349"/>
        <v>0</v>
      </c>
      <c r="HB87" s="135">
        <f t="shared" si="1349"/>
        <v>0</v>
      </c>
      <c r="HC87" s="135">
        <f t="shared" si="1349"/>
        <v>0</v>
      </c>
      <c r="HD87" s="135">
        <f t="shared" si="1349"/>
        <v>0</v>
      </c>
      <c r="HE87" s="135">
        <f t="shared" si="1349"/>
        <v>0</v>
      </c>
      <c r="HF87" s="135">
        <f t="shared" si="1349"/>
        <v>0</v>
      </c>
      <c r="HG87" s="135">
        <f t="shared" si="1349"/>
        <v>0</v>
      </c>
      <c r="HH87" s="135">
        <f t="shared" si="1349"/>
        <v>0</v>
      </c>
      <c r="HI87" s="135">
        <f t="shared" si="1349"/>
        <v>0</v>
      </c>
      <c r="HJ87" s="135">
        <f t="shared" si="1349"/>
        <v>0</v>
      </c>
      <c r="HK87" s="135">
        <f t="shared" si="1349"/>
        <v>0</v>
      </c>
      <c r="HL87" s="135">
        <f t="shared" si="1349"/>
        <v>0</v>
      </c>
      <c r="HM87" s="135">
        <f t="shared" si="1349"/>
        <v>0</v>
      </c>
      <c r="HN87" s="135">
        <f t="shared" si="1349"/>
        <v>0</v>
      </c>
      <c r="HO87" s="135">
        <f t="shared" si="1349"/>
        <v>0</v>
      </c>
      <c r="HP87" s="135">
        <f t="shared" si="1349"/>
        <v>0</v>
      </c>
      <c r="HQ87" s="135">
        <f t="shared" si="1349"/>
        <v>0</v>
      </c>
      <c r="HR87" s="135">
        <f t="shared" si="1349"/>
        <v>0</v>
      </c>
      <c r="HS87" s="135">
        <f t="shared" si="1349"/>
        <v>0</v>
      </c>
      <c r="HT87" s="135">
        <f t="shared" si="1349"/>
        <v>0</v>
      </c>
      <c r="HU87" s="135">
        <f t="shared" si="1349"/>
        <v>0</v>
      </c>
      <c r="HV87" s="135">
        <f t="shared" si="1349"/>
        <v>0</v>
      </c>
      <c r="HW87" s="135">
        <f t="shared" si="1349"/>
        <v>0</v>
      </c>
      <c r="HX87" s="135">
        <f t="shared" si="1349"/>
        <v>0</v>
      </c>
      <c r="HY87" s="135">
        <f t="shared" si="1349"/>
        <v>0</v>
      </c>
      <c r="HZ87" s="135">
        <f t="shared" si="1349"/>
        <v>0</v>
      </c>
      <c r="IA87" s="135">
        <f t="shared" si="1349"/>
        <v>0</v>
      </c>
      <c r="IB87" s="135">
        <f t="shared" si="1349"/>
        <v>0</v>
      </c>
      <c r="IC87" s="135">
        <f t="shared" si="1349"/>
        <v>1</v>
      </c>
      <c r="ID87" s="135">
        <f t="shared" si="1349"/>
        <v>5.25</v>
      </c>
      <c r="IE87" s="135">
        <f t="shared" si="1349"/>
        <v>0</v>
      </c>
      <c r="IF87" s="135">
        <f t="shared" si="1349"/>
        <v>0</v>
      </c>
      <c r="IG87" s="135">
        <f t="shared" si="1349"/>
        <v>0</v>
      </c>
      <c r="IH87" s="135">
        <f t="shared" si="1349"/>
        <v>0</v>
      </c>
      <c r="II87" s="135">
        <f t="shared" si="1349"/>
        <v>1</v>
      </c>
      <c r="IJ87" s="135">
        <f t="shared" si="1349"/>
        <v>5.25</v>
      </c>
      <c r="IK87" s="135">
        <f t="shared" si="1349"/>
        <v>0</v>
      </c>
      <c r="IL87" s="135">
        <f t="shared" si="1349"/>
        <v>0</v>
      </c>
      <c r="IM87" s="135">
        <f t="shared" si="1349"/>
        <v>0</v>
      </c>
      <c r="IN87" s="135">
        <f t="shared" si="1349"/>
        <v>0</v>
      </c>
      <c r="IO87" s="135">
        <f t="shared" si="1349"/>
        <v>0</v>
      </c>
      <c r="IP87" s="135">
        <f t="shared" si="1349"/>
        <v>0</v>
      </c>
      <c r="IQ87" s="135">
        <f t="shared" si="1349"/>
        <v>0</v>
      </c>
      <c r="IR87" s="135">
        <f t="shared" si="1349"/>
        <v>0</v>
      </c>
      <c r="IS87" s="135">
        <f t="shared" si="1349"/>
        <v>1</v>
      </c>
      <c r="IT87" s="135">
        <f t="shared" si="1349"/>
        <v>5.25</v>
      </c>
      <c r="IU87" s="135">
        <f t="shared" si="1349"/>
        <v>0</v>
      </c>
      <c r="IV87" s="135">
        <f t="shared" si="1349"/>
        <v>0</v>
      </c>
      <c r="IW87" s="135">
        <f t="shared" si="1349"/>
        <v>0</v>
      </c>
      <c r="IX87" s="135">
        <f t="shared" si="1349"/>
        <v>0</v>
      </c>
      <c r="IY87" s="135">
        <f t="shared" si="1349"/>
        <v>1</v>
      </c>
      <c r="IZ87" s="135">
        <f t="shared" si="1349"/>
        <v>5.25</v>
      </c>
    </row>
    <row r="88" spans="1:260" s="183" customFormat="1" ht="30.6" customHeight="1" x14ac:dyDescent="0.3">
      <c r="A88" s="113" t="s">
        <v>66</v>
      </c>
      <c r="B88" s="126" t="s">
        <v>86</v>
      </c>
      <c r="C88" s="123"/>
      <c r="D88" s="122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  <c r="BV88" s="185"/>
      <c r="BW88" s="185"/>
      <c r="BX88" s="185"/>
      <c r="BY88" s="185"/>
      <c r="BZ88" s="185"/>
      <c r="CA88" s="185"/>
      <c r="CB88" s="185"/>
      <c r="CC88" s="185"/>
      <c r="CD88" s="185"/>
      <c r="CE88" s="185"/>
      <c r="CF88" s="185"/>
      <c r="CG88" s="185"/>
      <c r="CH88" s="185"/>
      <c r="CI88" s="185"/>
      <c r="CJ88" s="185"/>
      <c r="CK88" s="185"/>
      <c r="CL88" s="185"/>
      <c r="CM88" s="185"/>
      <c r="CN88" s="185"/>
      <c r="CO88" s="185"/>
      <c r="CP88" s="185"/>
      <c r="CQ88" s="185"/>
      <c r="CR88" s="185"/>
      <c r="CS88" s="185"/>
      <c r="CT88" s="185"/>
      <c r="CU88" s="185"/>
      <c r="CV88" s="185"/>
      <c r="CW88" s="185"/>
      <c r="CX88" s="185"/>
      <c r="CY88" s="185"/>
      <c r="CZ88" s="185"/>
      <c r="DA88" s="185"/>
      <c r="DB88" s="185"/>
      <c r="DC88" s="185"/>
      <c r="DD88" s="185"/>
      <c r="DE88" s="185"/>
      <c r="DF88" s="185"/>
      <c r="DG88" s="185"/>
      <c r="DH88" s="185"/>
      <c r="DI88" s="185"/>
      <c r="DJ88" s="185"/>
      <c r="DK88" s="185"/>
      <c r="DL88" s="185"/>
      <c r="DM88" s="185"/>
      <c r="DN88" s="185"/>
      <c r="DO88" s="185"/>
      <c r="DP88" s="185"/>
      <c r="DQ88" s="185"/>
      <c r="DR88" s="185"/>
      <c r="DS88" s="185"/>
      <c r="DT88" s="185"/>
      <c r="DU88" s="185"/>
      <c r="DV88" s="185"/>
      <c r="DW88" s="185"/>
      <c r="DX88" s="185"/>
      <c r="DY88" s="185"/>
      <c r="DZ88" s="185"/>
      <c r="EA88" s="185"/>
      <c r="EB88" s="185"/>
      <c r="EC88" s="185"/>
      <c r="ED88" s="185"/>
      <c r="EE88" s="185"/>
      <c r="EF88" s="185"/>
      <c r="EG88" s="185"/>
      <c r="EH88" s="185"/>
      <c r="EI88" s="185"/>
      <c r="EJ88" s="185"/>
      <c r="EK88" s="185"/>
      <c r="EL88" s="185"/>
      <c r="EM88" s="185"/>
      <c r="EN88" s="185"/>
      <c r="EO88" s="185"/>
      <c r="EP88" s="185"/>
      <c r="EQ88" s="185"/>
      <c r="ER88" s="185"/>
      <c r="ES88" s="185"/>
      <c r="ET88" s="185"/>
      <c r="EU88" s="185"/>
      <c r="EV88" s="185"/>
      <c r="EW88" s="185"/>
      <c r="EX88" s="185"/>
      <c r="EY88" s="185"/>
      <c r="EZ88" s="185"/>
      <c r="FA88" s="185"/>
      <c r="FB88" s="185"/>
      <c r="FC88" s="185"/>
      <c r="FD88" s="185"/>
      <c r="FE88" s="185"/>
      <c r="FF88" s="185"/>
      <c r="FG88" s="185"/>
      <c r="FH88" s="185"/>
      <c r="FI88" s="185"/>
      <c r="FJ88" s="185"/>
      <c r="FK88" s="185"/>
      <c r="FL88" s="185"/>
      <c r="FM88" s="185"/>
      <c r="FN88" s="185"/>
      <c r="FO88" s="185"/>
      <c r="FP88" s="185"/>
      <c r="FQ88" s="185"/>
      <c r="FR88" s="185"/>
      <c r="FS88" s="185"/>
      <c r="FT88" s="185"/>
      <c r="FU88" s="185"/>
      <c r="FV88" s="185"/>
      <c r="FW88" s="185"/>
      <c r="FX88" s="185"/>
      <c r="FY88" s="185"/>
      <c r="FZ88" s="185"/>
      <c r="GA88" s="185"/>
      <c r="GB88" s="185"/>
      <c r="GC88" s="185"/>
      <c r="GD88" s="185"/>
      <c r="GE88" s="185"/>
      <c r="GF88" s="185"/>
      <c r="GG88" s="185"/>
      <c r="GH88" s="185"/>
      <c r="GI88" s="185"/>
      <c r="GJ88" s="185"/>
      <c r="GK88" s="185"/>
      <c r="GL88" s="185"/>
      <c r="GM88" s="185"/>
      <c r="GN88" s="185"/>
      <c r="GO88" s="185"/>
      <c r="GP88" s="185"/>
      <c r="GQ88" s="185"/>
      <c r="GR88" s="185"/>
      <c r="GS88" s="185"/>
      <c r="GT88" s="185"/>
      <c r="GU88" s="185"/>
      <c r="GV88" s="185"/>
      <c r="GW88" s="185"/>
      <c r="GX88" s="185"/>
      <c r="GY88" s="185"/>
      <c r="GZ88" s="185"/>
      <c r="HA88" s="185"/>
      <c r="HB88" s="185"/>
      <c r="HC88" s="185"/>
      <c r="HD88" s="185"/>
      <c r="HE88" s="185"/>
      <c r="HF88" s="185"/>
      <c r="HG88" s="185"/>
      <c r="HH88" s="185"/>
      <c r="HI88" s="185"/>
      <c r="HJ88" s="185"/>
      <c r="HK88" s="185"/>
      <c r="HL88" s="185"/>
      <c r="HM88" s="185"/>
      <c r="HN88" s="185"/>
      <c r="HO88" s="185"/>
      <c r="HP88" s="185"/>
      <c r="HQ88" s="185"/>
      <c r="HR88" s="185"/>
      <c r="HS88" s="185"/>
      <c r="HT88" s="185"/>
      <c r="HU88" s="185"/>
      <c r="HV88" s="185"/>
      <c r="HW88" s="185"/>
      <c r="HX88" s="185"/>
      <c r="HY88" s="185"/>
      <c r="HZ88" s="185"/>
      <c r="IA88" s="185"/>
      <c r="IB88" s="185"/>
      <c r="IC88" s="185"/>
      <c r="ID88" s="185"/>
      <c r="IE88" s="185"/>
      <c r="IF88" s="185"/>
      <c r="IG88" s="185"/>
      <c r="IH88" s="185"/>
      <c r="II88" s="185"/>
      <c r="IJ88" s="185"/>
      <c r="IK88" s="185"/>
      <c r="IL88" s="185"/>
      <c r="IM88" s="185"/>
      <c r="IN88" s="185"/>
      <c r="IO88" s="185"/>
      <c r="IP88" s="185"/>
      <c r="IQ88" s="185"/>
      <c r="IR88" s="185"/>
      <c r="IS88" s="185"/>
      <c r="IT88" s="185"/>
      <c r="IU88" s="185"/>
      <c r="IV88" s="185"/>
      <c r="IW88" s="185"/>
      <c r="IX88" s="185"/>
      <c r="IY88" s="185"/>
      <c r="IZ88" s="185"/>
    </row>
    <row r="89" spans="1:260" ht="25.2" customHeight="1" x14ac:dyDescent="0.3">
      <c r="A89" s="7">
        <v>1</v>
      </c>
      <c r="B89" s="37" t="s">
        <v>160</v>
      </c>
      <c r="C89" s="16" t="s">
        <v>87</v>
      </c>
      <c r="D89" s="15">
        <v>4.75</v>
      </c>
      <c r="E89" s="102"/>
      <c r="F89" s="32">
        <f t="shared" si="907"/>
        <v>0</v>
      </c>
      <c r="G89" s="102"/>
      <c r="H89" s="32">
        <f t="shared" si="907"/>
        <v>0</v>
      </c>
      <c r="I89" s="102"/>
      <c r="J89" s="32">
        <f t="shared" ref="J89:J90" si="1350">I89*$D89</f>
        <v>0</v>
      </c>
      <c r="K89" s="97">
        <f t="shared" si="909"/>
        <v>0</v>
      </c>
      <c r="L89" s="97">
        <f t="shared" si="909"/>
        <v>0</v>
      </c>
      <c r="M89" s="102">
        <v>0</v>
      </c>
      <c r="N89" s="32">
        <f t="shared" ref="N89:N90" si="1351">M89*$D89</f>
        <v>0</v>
      </c>
      <c r="O89" s="102"/>
      <c r="P89" s="32">
        <f t="shared" ref="P89:P90" si="1352">O89*$D89</f>
        <v>0</v>
      </c>
      <c r="Q89" s="102"/>
      <c r="R89" s="32">
        <f t="shared" ref="R89:R90" si="1353">Q89*$D89</f>
        <v>0</v>
      </c>
      <c r="S89" s="97">
        <f t="shared" si="913"/>
        <v>0</v>
      </c>
      <c r="T89" s="97">
        <f t="shared" si="913"/>
        <v>0</v>
      </c>
      <c r="U89" s="102">
        <v>0</v>
      </c>
      <c r="V89" s="32">
        <f t="shared" ref="V89:V90" si="1354">U89*$D89</f>
        <v>0</v>
      </c>
      <c r="W89" s="102">
        <v>0</v>
      </c>
      <c r="X89" s="32">
        <f t="shared" ref="X89:X90" si="1355">W89*$D89</f>
        <v>0</v>
      </c>
      <c r="Y89" s="102">
        <v>0</v>
      </c>
      <c r="Z89" s="32">
        <f t="shared" ref="Z89:Z90" si="1356">Y89*$D89</f>
        <v>0</v>
      </c>
      <c r="AA89" s="97">
        <f t="shared" si="917"/>
        <v>0</v>
      </c>
      <c r="AB89" s="97">
        <f t="shared" si="917"/>
        <v>0</v>
      </c>
      <c r="AC89" s="101">
        <v>0</v>
      </c>
      <c r="AD89" s="32">
        <f t="shared" ref="AD89:AD90" si="1357">AC89*$D89</f>
        <v>0</v>
      </c>
      <c r="AE89" s="101">
        <v>0</v>
      </c>
      <c r="AF89" s="32">
        <f t="shared" ref="AF89:AF90" si="1358">AE89*$D89</f>
        <v>0</v>
      </c>
      <c r="AG89" s="101">
        <v>0</v>
      </c>
      <c r="AH89" s="32">
        <f t="shared" ref="AH89:AH90" si="1359">AG89*$D89</f>
        <v>0</v>
      </c>
      <c r="AI89" s="97">
        <f t="shared" si="921"/>
        <v>0</v>
      </c>
      <c r="AJ89" s="97">
        <f t="shared" si="921"/>
        <v>0</v>
      </c>
      <c r="AK89" s="102">
        <v>0</v>
      </c>
      <c r="AL89" s="32">
        <f t="shared" ref="AL89:AL90" si="1360">AK89*$D89</f>
        <v>0</v>
      </c>
      <c r="AM89" s="102">
        <v>0</v>
      </c>
      <c r="AN89" s="32">
        <f t="shared" ref="AN89:AN90" si="1361">AM89*$D89</f>
        <v>0</v>
      </c>
      <c r="AO89" s="102">
        <v>0</v>
      </c>
      <c r="AP89" s="32">
        <f t="shared" ref="AP89:AP90" si="1362">AO89*$D89</f>
        <v>0</v>
      </c>
      <c r="AQ89" s="97">
        <f t="shared" si="925"/>
        <v>0</v>
      </c>
      <c r="AR89" s="97">
        <f t="shared" si="925"/>
        <v>0</v>
      </c>
      <c r="AS89" s="102">
        <v>0</v>
      </c>
      <c r="AT89" s="32">
        <f t="shared" ref="AT89:AT90" si="1363">AS89*$D89</f>
        <v>0</v>
      </c>
      <c r="AU89" s="102"/>
      <c r="AV89" s="32">
        <f t="shared" ref="AV89:AV90" si="1364">AU89*$D89</f>
        <v>0</v>
      </c>
      <c r="AW89" s="102"/>
      <c r="AX89" s="32">
        <f t="shared" ref="AX89:AX90" si="1365">AW89*$D89</f>
        <v>0</v>
      </c>
      <c r="AY89" s="97">
        <f t="shared" si="929"/>
        <v>0</v>
      </c>
      <c r="AZ89" s="97">
        <f t="shared" si="929"/>
        <v>0</v>
      </c>
      <c r="BA89" s="102">
        <v>0</v>
      </c>
      <c r="BB89" s="32">
        <f t="shared" ref="BB89:BB90" si="1366">BA89*$D89</f>
        <v>0</v>
      </c>
      <c r="BC89" s="102"/>
      <c r="BD89" s="32">
        <f t="shared" ref="BD89:BD90" si="1367">BC89*$D89</f>
        <v>0</v>
      </c>
      <c r="BE89" s="102"/>
      <c r="BF89" s="32">
        <f t="shared" ref="BF89:BF90" si="1368">BE89*$D89</f>
        <v>0</v>
      </c>
      <c r="BG89" s="97">
        <f t="shared" si="933"/>
        <v>0</v>
      </c>
      <c r="BH89" s="97">
        <f t="shared" si="933"/>
        <v>0</v>
      </c>
      <c r="BI89" s="102">
        <v>0</v>
      </c>
      <c r="BJ89" s="32">
        <f t="shared" ref="BJ89:BJ90" si="1369">BI89*$D89</f>
        <v>0</v>
      </c>
      <c r="BK89" s="102">
        <v>0</v>
      </c>
      <c r="BL89" s="32">
        <f t="shared" ref="BL89:BL90" si="1370">BK89*$D89</f>
        <v>0</v>
      </c>
      <c r="BM89" s="102">
        <v>0</v>
      </c>
      <c r="BN89" s="32">
        <f t="shared" ref="BN89:BN90" si="1371">BM89*$D89</f>
        <v>0</v>
      </c>
      <c r="BO89" s="97">
        <f t="shared" si="937"/>
        <v>0</v>
      </c>
      <c r="BP89" s="97">
        <f t="shared" si="937"/>
        <v>0</v>
      </c>
      <c r="BQ89" s="101"/>
      <c r="BR89" s="32">
        <f t="shared" ref="BR89:BR90" si="1372">BQ89*$D89</f>
        <v>0</v>
      </c>
      <c r="BS89" s="101"/>
      <c r="BT89" s="32">
        <f t="shared" ref="BT89:BT90" si="1373">BS89*$D89</f>
        <v>0</v>
      </c>
      <c r="BU89" s="101"/>
      <c r="BV89" s="32">
        <f t="shared" ref="BV89:BV90" si="1374">BU89*$D89</f>
        <v>0</v>
      </c>
      <c r="BW89" s="97">
        <f t="shared" si="941"/>
        <v>0</v>
      </c>
      <c r="BX89" s="97">
        <f t="shared" si="941"/>
        <v>0</v>
      </c>
      <c r="BY89" s="102"/>
      <c r="BZ89" s="32">
        <f t="shared" ref="BZ89:BZ90" si="1375">BY89*$D89</f>
        <v>0</v>
      </c>
      <c r="CA89" s="102"/>
      <c r="CB89" s="32">
        <f t="shared" ref="CB89:CB90" si="1376">CA89*$D89</f>
        <v>0</v>
      </c>
      <c r="CC89" s="102"/>
      <c r="CD89" s="32">
        <f t="shared" ref="CD89:CD90" si="1377">CC89*$D89</f>
        <v>0</v>
      </c>
      <c r="CE89" s="97">
        <f t="shared" si="945"/>
        <v>0</v>
      </c>
      <c r="CF89" s="97">
        <f t="shared" si="945"/>
        <v>0</v>
      </c>
      <c r="CG89" s="102"/>
      <c r="CH89" s="32">
        <f t="shared" ref="CH89:CH90" si="1378">CG89*$D89</f>
        <v>0</v>
      </c>
      <c r="CI89" s="102"/>
      <c r="CJ89" s="32">
        <f t="shared" ref="CJ89:CJ90" si="1379">CI89*$D89</f>
        <v>0</v>
      </c>
      <c r="CK89" s="102"/>
      <c r="CL89" s="32">
        <f t="shared" ref="CL89:CL90" si="1380">CK89*$D89</f>
        <v>0</v>
      </c>
      <c r="CM89" s="97">
        <f t="shared" si="949"/>
        <v>0</v>
      </c>
      <c r="CN89" s="97">
        <f t="shared" si="949"/>
        <v>0</v>
      </c>
      <c r="CO89" s="102"/>
      <c r="CP89" s="32">
        <f t="shared" ref="CP89:CP90" si="1381">CO89*$D89</f>
        <v>0</v>
      </c>
      <c r="CQ89" s="102"/>
      <c r="CR89" s="32">
        <f t="shared" ref="CR89:CR90" si="1382">CQ89*$D89</f>
        <v>0</v>
      </c>
      <c r="CS89" s="102"/>
      <c r="CT89" s="32">
        <f t="shared" ref="CT89:CT90" si="1383">CS89*$D89</f>
        <v>0</v>
      </c>
      <c r="CU89" s="97">
        <f t="shared" si="953"/>
        <v>0</v>
      </c>
      <c r="CV89" s="97">
        <f t="shared" si="953"/>
        <v>0</v>
      </c>
      <c r="CW89" s="102">
        <v>2</v>
      </c>
      <c r="CX89" s="32">
        <f t="shared" ref="CX89:CX90" si="1384">CW89*$D89</f>
        <v>9.5</v>
      </c>
      <c r="CY89" s="102"/>
      <c r="CZ89" s="32">
        <f t="shared" ref="CZ89:CZ90" si="1385">CY89*$D89</f>
        <v>0</v>
      </c>
      <c r="DA89" s="102"/>
      <c r="DB89" s="32">
        <f t="shared" ref="DB89:DB90" si="1386">DA89*$D89</f>
        <v>0</v>
      </c>
      <c r="DC89" s="97">
        <f t="shared" si="957"/>
        <v>2</v>
      </c>
      <c r="DD89" s="97">
        <f t="shared" si="957"/>
        <v>9.5</v>
      </c>
      <c r="DE89" s="103">
        <v>0</v>
      </c>
      <c r="DF89" s="32">
        <f t="shared" ref="DF89:DF90" si="1387">DE89*$D89</f>
        <v>0</v>
      </c>
      <c r="DG89" s="103">
        <v>0</v>
      </c>
      <c r="DH89" s="32">
        <f t="shared" ref="DH89:DH90" si="1388">DG89*$D89</f>
        <v>0</v>
      </c>
      <c r="DI89" s="103">
        <v>0</v>
      </c>
      <c r="DJ89" s="32">
        <f t="shared" ref="DJ89:DJ90" si="1389">DI89*$D89</f>
        <v>0</v>
      </c>
      <c r="DK89" s="97">
        <f t="shared" si="961"/>
        <v>0</v>
      </c>
      <c r="DL89" s="97">
        <f t="shared" si="961"/>
        <v>0</v>
      </c>
      <c r="DM89" s="103">
        <v>0</v>
      </c>
      <c r="DN89" s="32">
        <f t="shared" ref="DN89:DN90" si="1390">DM89*$D89</f>
        <v>0</v>
      </c>
      <c r="DO89" s="103">
        <v>0</v>
      </c>
      <c r="DP89" s="32">
        <f t="shared" ref="DP89:DP90" si="1391">DO89*$D89</f>
        <v>0</v>
      </c>
      <c r="DQ89" s="103">
        <v>0</v>
      </c>
      <c r="DR89" s="32">
        <f t="shared" ref="DR89:DR90" si="1392">DQ89*$D89</f>
        <v>0</v>
      </c>
      <c r="DS89" s="97">
        <f t="shared" si="965"/>
        <v>0</v>
      </c>
      <c r="DT89" s="97">
        <f t="shared" si="965"/>
        <v>0</v>
      </c>
      <c r="DU89" s="102">
        <v>0</v>
      </c>
      <c r="DV89" s="32">
        <f t="shared" ref="DV89:DV90" si="1393">DU89*$D89</f>
        <v>0</v>
      </c>
      <c r="DW89" s="102">
        <v>0</v>
      </c>
      <c r="DX89" s="32">
        <f t="shared" ref="DX89:DX90" si="1394">DW89*$D89</f>
        <v>0</v>
      </c>
      <c r="DY89" s="102">
        <v>0</v>
      </c>
      <c r="DZ89" s="32">
        <f t="shared" ref="DZ89:DZ90" si="1395">DY89*$D89</f>
        <v>0</v>
      </c>
      <c r="EA89" s="97">
        <f t="shared" si="969"/>
        <v>0</v>
      </c>
      <c r="EB89" s="97">
        <f t="shared" si="969"/>
        <v>0</v>
      </c>
      <c r="EC89" s="101">
        <v>0</v>
      </c>
      <c r="ED89" s="32">
        <f t="shared" ref="ED89:ED90" si="1396">EC89*$D89</f>
        <v>0</v>
      </c>
      <c r="EE89" s="101">
        <v>0</v>
      </c>
      <c r="EF89" s="32">
        <f t="shared" ref="EF89:EF90" si="1397">EE89*$D89</f>
        <v>0</v>
      </c>
      <c r="EG89" s="101">
        <v>0</v>
      </c>
      <c r="EH89" s="32">
        <f t="shared" ref="EH89:EH90" si="1398">EG89*$D89</f>
        <v>0</v>
      </c>
      <c r="EI89" s="97">
        <f t="shared" si="973"/>
        <v>0</v>
      </c>
      <c r="EJ89" s="97">
        <f t="shared" si="973"/>
        <v>0</v>
      </c>
      <c r="EK89" s="102"/>
      <c r="EL89" s="32">
        <f t="shared" ref="EL89:EL90" si="1399">EK89*$D89</f>
        <v>0</v>
      </c>
      <c r="EM89" s="102"/>
      <c r="EN89" s="32">
        <f t="shared" ref="EN89:EN90" si="1400">EM89*$D89</f>
        <v>0</v>
      </c>
      <c r="EO89" s="102"/>
      <c r="EP89" s="32">
        <f t="shared" ref="EP89:EP90" si="1401">EO89*$D89</f>
        <v>0</v>
      </c>
      <c r="EQ89" s="97">
        <f t="shared" si="977"/>
        <v>0</v>
      </c>
      <c r="ER89" s="97">
        <f t="shared" si="977"/>
        <v>0</v>
      </c>
      <c r="ES89" s="102"/>
      <c r="ET89" s="32">
        <f t="shared" ref="ET89:ET90" si="1402">ES89*$D89</f>
        <v>0</v>
      </c>
      <c r="EU89" s="102"/>
      <c r="EV89" s="32">
        <f t="shared" ref="EV89:EV90" si="1403">EU89*$D89</f>
        <v>0</v>
      </c>
      <c r="EW89" s="102"/>
      <c r="EX89" s="32">
        <f t="shared" ref="EX89:EX90" si="1404">EW89*$D89</f>
        <v>0</v>
      </c>
      <c r="EY89" s="97">
        <f t="shared" si="981"/>
        <v>0</v>
      </c>
      <c r="EZ89" s="97">
        <f t="shared" si="981"/>
        <v>0</v>
      </c>
      <c r="FA89" s="103">
        <v>0</v>
      </c>
      <c r="FB89" s="32">
        <f t="shared" ref="FB89:FB90" si="1405">FA89*$D89</f>
        <v>0</v>
      </c>
      <c r="FC89" s="103">
        <v>0</v>
      </c>
      <c r="FD89" s="32">
        <f t="shared" ref="FD89:FD90" si="1406">FC89*$D89</f>
        <v>0</v>
      </c>
      <c r="FE89" s="102">
        <v>0</v>
      </c>
      <c r="FF89" s="32">
        <f t="shared" ref="FF89:FF90" si="1407">FE89*$D89</f>
        <v>0</v>
      </c>
      <c r="FG89" s="97">
        <f t="shared" si="985"/>
        <v>0</v>
      </c>
      <c r="FH89" s="97">
        <f t="shared" si="985"/>
        <v>0</v>
      </c>
      <c r="FI89" s="103">
        <v>0</v>
      </c>
      <c r="FJ89" s="32">
        <f t="shared" ref="FJ89:FJ90" si="1408">FI89*$D89</f>
        <v>0</v>
      </c>
      <c r="FK89" s="103">
        <v>0</v>
      </c>
      <c r="FL89" s="32">
        <f t="shared" ref="FL89:FL90" si="1409">FK89*$D89</f>
        <v>0</v>
      </c>
      <c r="FM89" s="103">
        <v>0</v>
      </c>
      <c r="FN89" s="32">
        <f t="shared" ref="FN89:FN90" si="1410">FM89*$D89</f>
        <v>0</v>
      </c>
      <c r="FO89" s="97">
        <f t="shared" si="989"/>
        <v>0</v>
      </c>
      <c r="FP89" s="97">
        <f t="shared" si="989"/>
        <v>0</v>
      </c>
      <c r="FQ89" s="172">
        <v>0</v>
      </c>
      <c r="FR89" s="32">
        <f t="shared" ref="FR89:FR90" si="1411">FQ89*$D89</f>
        <v>0</v>
      </c>
      <c r="FS89" s="172">
        <v>0</v>
      </c>
      <c r="FT89" s="32">
        <f t="shared" ref="FT89:FT90" si="1412">FS89*$D89</f>
        <v>0</v>
      </c>
      <c r="FU89" s="172">
        <v>0</v>
      </c>
      <c r="FV89" s="32">
        <f t="shared" ref="FV89:FV90" si="1413">FU89*$D89</f>
        <v>0</v>
      </c>
      <c r="FW89" s="97">
        <f t="shared" si="993"/>
        <v>0</v>
      </c>
      <c r="FX89" s="97">
        <f t="shared" si="993"/>
        <v>0</v>
      </c>
      <c r="FY89" s="103">
        <v>0</v>
      </c>
      <c r="FZ89" s="32">
        <f t="shared" ref="FZ89:FZ90" si="1414">FY89*$D89</f>
        <v>0</v>
      </c>
      <c r="GA89" s="103"/>
      <c r="GB89" s="32">
        <f t="shared" ref="GB89:GB90" si="1415">GA89*$D89</f>
        <v>0</v>
      </c>
      <c r="GC89" s="103"/>
      <c r="GD89" s="32">
        <f t="shared" ref="GD89:GD90" si="1416">GC89*$D89</f>
        <v>0</v>
      </c>
      <c r="GE89" s="97">
        <f t="shared" si="997"/>
        <v>0</v>
      </c>
      <c r="GF89" s="97">
        <f t="shared" si="997"/>
        <v>0</v>
      </c>
      <c r="GG89" s="102">
        <v>0</v>
      </c>
      <c r="GH89" s="32">
        <f t="shared" ref="GH89:GH90" si="1417">GG89*$D89</f>
        <v>0</v>
      </c>
      <c r="GI89" s="102">
        <v>0</v>
      </c>
      <c r="GJ89" s="32">
        <f t="shared" ref="GJ89:GJ90" si="1418">GI89*$D89</f>
        <v>0</v>
      </c>
      <c r="GK89" s="102"/>
      <c r="GL89" s="32">
        <f t="shared" ref="GL89:GL90" si="1419">GK89*$D89</f>
        <v>0</v>
      </c>
      <c r="GM89" s="97">
        <f t="shared" si="1001"/>
        <v>0</v>
      </c>
      <c r="GN89" s="97">
        <f t="shared" si="1001"/>
        <v>0</v>
      </c>
      <c r="GO89" s="101">
        <v>0</v>
      </c>
      <c r="GP89" s="32">
        <f t="shared" ref="GP89:GP90" si="1420">GO89*$D89</f>
        <v>0</v>
      </c>
      <c r="GQ89" s="101">
        <v>0</v>
      </c>
      <c r="GR89" s="32">
        <f t="shared" ref="GR89:GR90" si="1421">GQ89*$D89</f>
        <v>0</v>
      </c>
      <c r="GS89" s="101">
        <v>0</v>
      </c>
      <c r="GT89" s="32">
        <f t="shared" ref="GT89:GT90" si="1422">GS89*$D89</f>
        <v>0</v>
      </c>
      <c r="GU89" s="97">
        <f t="shared" si="1005"/>
        <v>0</v>
      </c>
      <c r="GV89" s="97">
        <f t="shared" si="1005"/>
        <v>0</v>
      </c>
      <c r="GW89" s="102"/>
      <c r="GX89" s="32">
        <f t="shared" ref="GX89:GX90" si="1423">GW89*$D89</f>
        <v>0</v>
      </c>
      <c r="GY89" s="102"/>
      <c r="GZ89" s="32">
        <f t="shared" ref="GZ89:GZ90" si="1424">GY89*$D89</f>
        <v>0</v>
      </c>
      <c r="HA89" s="102"/>
      <c r="HB89" s="32">
        <f t="shared" ref="HB89:HB90" si="1425">HA89*$D89</f>
        <v>0</v>
      </c>
      <c r="HC89" s="97">
        <f t="shared" si="1009"/>
        <v>0</v>
      </c>
      <c r="HD89" s="97">
        <f t="shared" si="1009"/>
        <v>0</v>
      </c>
      <c r="HE89" s="102"/>
      <c r="HF89" s="32">
        <f t="shared" ref="HF89:HF90" si="1426">HE89*$D89</f>
        <v>0</v>
      </c>
      <c r="HG89" s="102"/>
      <c r="HH89" s="32">
        <f t="shared" ref="HH89:HH90" si="1427">HG89*$D89</f>
        <v>0</v>
      </c>
      <c r="HI89" s="102"/>
      <c r="HJ89" s="32">
        <f t="shared" ref="HJ89:HJ90" si="1428">HI89*$D89</f>
        <v>0</v>
      </c>
      <c r="HK89" s="97">
        <f t="shared" si="1013"/>
        <v>0</v>
      </c>
      <c r="HL89" s="97">
        <f t="shared" si="1013"/>
        <v>0</v>
      </c>
      <c r="HM89" s="102">
        <v>0</v>
      </c>
      <c r="HN89" s="32">
        <f t="shared" ref="HN89:HN90" si="1429">HM89*$D89</f>
        <v>0</v>
      </c>
      <c r="HO89" s="102">
        <v>0</v>
      </c>
      <c r="HP89" s="32">
        <f t="shared" ref="HP89:HP90" si="1430">HO89*$D89</f>
        <v>0</v>
      </c>
      <c r="HQ89" s="102">
        <v>0</v>
      </c>
      <c r="HR89" s="32">
        <f t="shared" ref="HR89:HR90" si="1431">HQ89*$D89</f>
        <v>0</v>
      </c>
      <c r="HS89" s="97">
        <f t="shared" si="1017"/>
        <v>0</v>
      </c>
      <c r="HT89" s="97">
        <f t="shared" si="1017"/>
        <v>0</v>
      </c>
      <c r="HU89" s="174">
        <v>0</v>
      </c>
      <c r="HV89" s="32">
        <f t="shared" ref="HV89:HV90" si="1432">HU89*$D89</f>
        <v>0</v>
      </c>
      <c r="HW89" s="174"/>
      <c r="HX89" s="32">
        <f t="shared" ref="HX89:HX90" si="1433">HW89*$D89</f>
        <v>0</v>
      </c>
      <c r="HY89" s="174"/>
      <c r="HZ89" s="32">
        <f t="shared" ref="HZ89:HZ90" si="1434">HY89*$D89</f>
        <v>0</v>
      </c>
      <c r="IA89" s="97">
        <f t="shared" si="1021"/>
        <v>0</v>
      </c>
      <c r="IB89" s="97">
        <f t="shared" si="1021"/>
        <v>0</v>
      </c>
      <c r="IC89" s="102"/>
      <c r="ID89" s="32">
        <f t="shared" ref="ID89:ID90" si="1435">IC89*$D89</f>
        <v>0</v>
      </c>
      <c r="IE89" s="102"/>
      <c r="IF89" s="32">
        <f t="shared" ref="IF89:IF90" si="1436">IE89*$D89</f>
        <v>0</v>
      </c>
      <c r="IG89" s="102"/>
      <c r="IH89" s="32">
        <f t="shared" ref="IH89:IH90" si="1437">IG89*$D89</f>
        <v>0</v>
      </c>
      <c r="II89" s="97">
        <f t="shared" si="1025"/>
        <v>0</v>
      </c>
      <c r="IJ89" s="97">
        <f t="shared" si="1025"/>
        <v>0</v>
      </c>
      <c r="IK89" s="100"/>
      <c r="IL89" s="32">
        <f t="shared" ref="IL89:IL90" si="1438">IK89*$D89</f>
        <v>0</v>
      </c>
      <c r="IM89" s="100"/>
      <c r="IN89" s="32">
        <f t="shared" ref="IN89:IN90" si="1439">IM89*$D89</f>
        <v>0</v>
      </c>
      <c r="IO89" s="100"/>
      <c r="IP89" s="32">
        <f t="shared" ref="IP89:IP90" si="1440">IO89*$D89</f>
        <v>0</v>
      </c>
      <c r="IQ89" s="97">
        <f t="shared" si="1029"/>
        <v>0</v>
      </c>
      <c r="IR89" s="97">
        <f t="shared" si="1029"/>
        <v>0</v>
      </c>
      <c r="IS89" s="100">
        <f t="shared" si="1030"/>
        <v>2</v>
      </c>
      <c r="IT89" s="100">
        <f t="shared" si="1030"/>
        <v>9.5</v>
      </c>
      <c r="IU89" s="100">
        <f t="shared" si="1030"/>
        <v>0</v>
      </c>
      <c r="IV89" s="100">
        <f t="shared" si="1030"/>
        <v>0</v>
      </c>
      <c r="IW89" s="100">
        <f t="shared" si="1030"/>
        <v>0</v>
      </c>
      <c r="IX89" s="100">
        <f t="shared" si="1030"/>
        <v>0</v>
      </c>
      <c r="IY89" s="100">
        <f t="shared" si="1030"/>
        <v>2</v>
      </c>
      <c r="IZ89" s="100">
        <f t="shared" si="1030"/>
        <v>9.5</v>
      </c>
    </row>
    <row r="90" spans="1:260" ht="25.2" customHeight="1" x14ac:dyDescent="0.3">
      <c r="A90" s="7">
        <v>2</v>
      </c>
      <c r="B90" s="37" t="s">
        <v>161</v>
      </c>
      <c r="C90" s="16" t="s">
        <v>87</v>
      </c>
      <c r="D90" s="15">
        <v>3.5630000000000002</v>
      </c>
      <c r="E90" s="102"/>
      <c r="F90" s="32">
        <f t="shared" si="907"/>
        <v>0</v>
      </c>
      <c r="G90" s="102"/>
      <c r="H90" s="32">
        <f t="shared" si="907"/>
        <v>0</v>
      </c>
      <c r="I90" s="102"/>
      <c r="J90" s="32">
        <f t="shared" si="1350"/>
        <v>0</v>
      </c>
      <c r="K90" s="97">
        <f t="shared" si="909"/>
        <v>0</v>
      </c>
      <c r="L90" s="97">
        <f t="shared" si="909"/>
        <v>0</v>
      </c>
      <c r="M90" s="102">
        <v>0.5</v>
      </c>
      <c r="N90" s="32">
        <f t="shared" si="1351"/>
        <v>1.7815000000000001</v>
      </c>
      <c r="O90" s="102"/>
      <c r="P90" s="32">
        <f t="shared" si="1352"/>
        <v>0</v>
      </c>
      <c r="Q90" s="102"/>
      <c r="R90" s="32">
        <f t="shared" si="1353"/>
        <v>0</v>
      </c>
      <c r="S90" s="97">
        <f t="shared" si="913"/>
        <v>0.5</v>
      </c>
      <c r="T90" s="97">
        <f t="shared" si="913"/>
        <v>1.7815000000000001</v>
      </c>
      <c r="U90" s="102"/>
      <c r="V90" s="32">
        <f t="shared" si="1354"/>
        <v>0</v>
      </c>
      <c r="W90" s="102"/>
      <c r="X90" s="32">
        <f t="shared" si="1355"/>
        <v>0</v>
      </c>
      <c r="Y90" s="102"/>
      <c r="Z90" s="32">
        <f t="shared" si="1356"/>
        <v>0</v>
      </c>
      <c r="AA90" s="97">
        <f t="shared" si="917"/>
        <v>0</v>
      </c>
      <c r="AB90" s="97">
        <f t="shared" si="917"/>
        <v>0</v>
      </c>
      <c r="AC90" s="101">
        <v>0.5</v>
      </c>
      <c r="AD90" s="32">
        <f t="shared" si="1357"/>
        <v>1.7815000000000001</v>
      </c>
      <c r="AE90" s="101"/>
      <c r="AF90" s="32">
        <f t="shared" si="1358"/>
        <v>0</v>
      </c>
      <c r="AG90" s="101"/>
      <c r="AH90" s="32">
        <f t="shared" si="1359"/>
        <v>0</v>
      </c>
      <c r="AI90" s="97">
        <f t="shared" si="921"/>
        <v>0.5</v>
      </c>
      <c r="AJ90" s="97">
        <f t="shared" si="921"/>
        <v>1.7815000000000001</v>
      </c>
      <c r="AK90" s="102">
        <v>1</v>
      </c>
      <c r="AL90" s="32">
        <f t="shared" si="1360"/>
        <v>3.5630000000000002</v>
      </c>
      <c r="AM90" s="102"/>
      <c r="AN90" s="32">
        <f t="shared" si="1361"/>
        <v>0</v>
      </c>
      <c r="AO90" s="102">
        <v>0</v>
      </c>
      <c r="AP90" s="32">
        <f t="shared" si="1362"/>
        <v>0</v>
      </c>
      <c r="AQ90" s="97">
        <f t="shared" si="925"/>
        <v>1</v>
      </c>
      <c r="AR90" s="97">
        <f t="shared" si="925"/>
        <v>3.5630000000000002</v>
      </c>
      <c r="AS90" s="102">
        <v>0</v>
      </c>
      <c r="AT90" s="32">
        <f t="shared" si="1363"/>
        <v>0</v>
      </c>
      <c r="AU90" s="102"/>
      <c r="AV90" s="32">
        <f t="shared" si="1364"/>
        <v>0</v>
      </c>
      <c r="AW90" s="102"/>
      <c r="AX90" s="32">
        <f t="shared" si="1365"/>
        <v>0</v>
      </c>
      <c r="AY90" s="97">
        <f t="shared" si="929"/>
        <v>0</v>
      </c>
      <c r="AZ90" s="97">
        <f t="shared" si="929"/>
        <v>0</v>
      </c>
      <c r="BA90" s="102">
        <v>0.5</v>
      </c>
      <c r="BB90" s="32">
        <f t="shared" si="1366"/>
        <v>1.7815000000000001</v>
      </c>
      <c r="BC90" s="102"/>
      <c r="BD90" s="32">
        <f t="shared" si="1367"/>
        <v>0</v>
      </c>
      <c r="BE90" s="102"/>
      <c r="BF90" s="32">
        <f t="shared" si="1368"/>
        <v>0</v>
      </c>
      <c r="BG90" s="97">
        <f t="shared" si="933"/>
        <v>0.5</v>
      </c>
      <c r="BH90" s="97">
        <f t="shared" si="933"/>
        <v>1.7815000000000001</v>
      </c>
      <c r="BI90" s="102"/>
      <c r="BJ90" s="32">
        <f t="shared" si="1369"/>
        <v>0</v>
      </c>
      <c r="BK90" s="102"/>
      <c r="BL90" s="32">
        <f t="shared" si="1370"/>
        <v>0</v>
      </c>
      <c r="BM90" s="102"/>
      <c r="BN90" s="32">
        <f t="shared" si="1371"/>
        <v>0</v>
      </c>
      <c r="BO90" s="97">
        <f t="shared" si="937"/>
        <v>0</v>
      </c>
      <c r="BP90" s="97">
        <f t="shared" si="937"/>
        <v>0</v>
      </c>
      <c r="BQ90" s="101"/>
      <c r="BR90" s="32">
        <f t="shared" si="1372"/>
        <v>0</v>
      </c>
      <c r="BS90" s="101"/>
      <c r="BT90" s="32">
        <f t="shared" si="1373"/>
        <v>0</v>
      </c>
      <c r="BU90" s="101"/>
      <c r="BV90" s="32">
        <f t="shared" si="1374"/>
        <v>0</v>
      </c>
      <c r="BW90" s="97">
        <f t="shared" si="941"/>
        <v>0</v>
      </c>
      <c r="BX90" s="97">
        <f t="shared" si="941"/>
        <v>0</v>
      </c>
      <c r="BY90" s="102"/>
      <c r="BZ90" s="32">
        <f t="shared" si="1375"/>
        <v>0</v>
      </c>
      <c r="CA90" s="102"/>
      <c r="CB90" s="32">
        <f t="shared" si="1376"/>
        <v>0</v>
      </c>
      <c r="CC90" s="102"/>
      <c r="CD90" s="32">
        <f t="shared" si="1377"/>
        <v>0</v>
      </c>
      <c r="CE90" s="97">
        <f t="shared" si="945"/>
        <v>0</v>
      </c>
      <c r="CF90" s="97">
        <f t="shared" si="945"/>
        <v>0</v>
      </c>
      <c r="CG90" s="102"/>
      <c r="CH90" s="32">
        <f t="shared" si="1378"/>
        <v>0</v>
      </c>
      <c r="CI90" s="102"/>
      <c r="CJ90" s="32">
        <f t="shared" si="1379"/>
        <v>0</v>
      </c>
      <c r="CK90" s="102"/>
      <c r="CL90" s="32">
        <f t="shared" si="1380"/>
        <v>0</v>
      </c>
      <c r="CM90" s="97">
        <f t="shared" si="949"/>
        <v>0</v>
      </c>
      <c r="CN90" s="97">
        <f t="shared" si="949"/>
        <v>0</v>
      </c>
      <c r="CO90" s="102"/>
      <c r="CP90" s="32">
        <f t="shared" si="1381"/>
        <v>0</v>
      </c>
      <c r="CQ90" s="102"/>
      <c r="CR90" s="32">
        <f t="shared" si="1382"/>
        <v>0</v>
      </c>
      <c r="CS90" s="102"/>
      <c r="CT90" s="32">
        <f t="shared" si="1383"/>
        <v>0</v>
      </c>
      <c r="CU90" s="97">
        <f t="shared" si="953"/>
        <v>0</v>
      </c>
      <c r="CV90" s="97">
        <f t="shared" si="953"/>
        <v>0</v>
      </c>
      <c r="CW90" s="102"/>
      <c r="CX90" s="32">
        <f t="shared" si="1384"/>
        <v>0</v>
      </c>
      <c r="CY90" s="102"/>
      <c r="CZ90" s="32">
        <f t="shared" si="1385"/>
        <v>0</v>
      </c>
      <c r="DA90" s="102"/>
      <c r="DB90" s="32">
        <f t="shared" si="1386"/>
        <v>0</v>
      </c>
      <c r="DC90" s="97">
        <f t="shared" si="957"/>
        <v>0</v>
      </c>
      <c r="DD90" s="97">
        <f t="shared" si="957"/>
        <v>0</v>
      </c>
      <c r="DE90" s="103"/>
      <c r="DF90" s="32">
        <f t="shared" si="1387"/>
        <v>0</v>
      </c>
      <c r="DG90" s="103"/>
      <c r="DH90" s="32">
        <f t="shared" si="1388"/>
        <v>0</v>
      </c>
      <c r="DI90" s="103"/>
      <c r="DJ90" s="32">
        <f t="shared" si="1389"/>
        <v>0</v>
      </c>
      <c r="DK90" s="97">
        <f t="shared" si="961"/>
        <v>0</v>
      </c>
      <c r="DL90" s="97">
        <f t="shared" si="961"/>
        <v>0</v>
      </c>
      <c r="DM90" s="103">
        <v>1</v>
      </c>
      <c r="DN90" s="32">
        <f t="shared" si="1390"/>
        <v>3.5630000000000002</v>
      </c>
      <c r="DO90" s="103"/>
      <c r="DP90" s="32">
        <f t="shared" si="1391"/>
        <v>0</v>
      </c>
      <c r="DQ90" s="103"/>
      <c r="DR90" s="32">
        <f t="shared" si="1392"/>
        <v>0</v>
      </c>
      <c r="DS90" s="97">
        <f t="shared" si="965"/>
        <v>1</v>
      </c>
      <c r="DT90" s="97">
        <f t="shared" si="965"/>
        <v>3.5630000000000002</v>
      </c>
      <c r="DU90" s="102">
        <v>1</v>
      </c>
      <c r="DV90" s="32">
        <f t="shared" si="1393"/>
        <v>3.5630000000000002</v>
      </c>
      <c r="DW90" s="102"/>
      <c r="DX90" s="32">
        <f t="shared" si="1394"/>
        <v>0</v>
      </c>
      <c r="DY90" s="102"/>
      <c r="DZ90" s="32">
        <f t="shared" si="1395"/>
        <v>0</v>
      </c>
      <c r="EA90" s="97">
        <f t="shared" si="969"/>
        <v>1</v>
      </c>
      <c r="EB90" s="97">
        <f t="shared" si="969"/>
        <v>3.5630000000000002</v>
      </c>
      <c r="EC90" s="101">
        <v>0.5</v>
      </c>
      <c r="ED90" s="32">
        <f t="shared" si="1396"/>
        <v>1.7815000000000001</v>
      </c>
      <c r="EE90" s="101">
        <v>0.5</v>
      </c>
      <c r="EF90" s="32">
        <f t="shared" si="1397"/>
        <v>1.7815000000000001</v>
      </c>
      <c r="EG90" s="101">
        <v>0.5</v>
      </c>
      <c r="EH90" s="32">
        <f t="shared" si="1398"/>
        <v>1.7815000000000001</v>
      </c>
      <c r="EI90" s="97">
        <f t="shared" si="973"/>
        <v>1.5</v>
      </c>
      <c r="EJ90" s="97">
        <f t="shared" si="973"/>
        <v>5.3445</v>
      </c>
      <c r="EK90" s="102"/>
      <c r="EL90" s="32">
        <f t="shared" si="1399"/>
        <v>0</v>
      </c>
      <c r="EM90" s="102"/>
      <c r="EN90" s="32">
        <f t="shared" si="1400"/>
        <v>0</v>
      </c>
      <c r="EO90" s="102"/>
      <c r="EP90" s="32">
        <f t="shared" si="1401"/>
        <v>0</v>
      </c>
      <c r="EQ90" s="97">
        <f t="shared" si="977"/>
        <v>0</v>
      </c>
      <c r="ER90" s="97">
        <f t="shared" si="977"/>
        <v>0</v>
      </c>
      <c r="ES90" s="102"/>
      <c r="ET90" s="32">
        <f t="shared" si="1402"/>
        <v>0</v>
      </c>
      <c r="EU90" s="102"/>
      <c r="EV90" s="32">
        <f t="shared" si="1403"/>
        <v>0</v>
      </c>
      <c r="EW90" s="102"/>
      <c r="EX90" s="32">
        <f t="shared" si="1404"/>
        <v>0</v>
      </c>
      <c r="EY90" s="97">
        <f t="shared" si="981"/>
        <v>0</v>
      </c>
      <c r="EZ90" s="97">
        <f t="shared" si="981"/>
        <v>0</v>
      </c>
      <c r="FA90" s="103">
        <v>1.5</v>
      </c>
      <c r="FB90" s="32">
        <f t="shared" si="1405"/>
        <v>5.3445</v>
      </c>
      <c r="FC90" s="103">
        <v>1</v>
      </c>
      <c r="FD90" s="32">
        <f t="shared" si="1406"/>
        <v>3.5630000000000002</v>
      </c>
      <c r="FE90" s="102">
        <v>0.5</v>
      </c>
      <c r="FF90" s="32">
        <f t="shared" si="1407"/>
        <v>1.7815000000000001</v>
      </c>
      <c r="FG90" s="97">
        <f t="shared" si="985"/>
        <v>3</v>
      </c>
      <c r="FH90" s="97">
        <f t="shared" si="985"/>
        <v>10.689</v>
      </c>
      <c r="FI90" s="103">
        <v>1</v>
      </c>
      <c r="FJ90" s="32">
        <f t="shared" si="1408"/>
        <v>3.5630000000000002</v>
      </c>
      <c r="FK90" s="103"/>
      <c r="FL90" s="32">
        <f t="shared" si="1409"/>
        <v>0</v>
      </c>
      <c r="FM90" s="103"/>
      <c r="FN90" s="32">
        <f t="shared" si="1410"/>
        <v>0</v>
      </c>
      <c r="FO90" s="97">
        <f t="shared" si="989"/>
        <v>1</v>
      </c>
      <c r="FP90" s="97">
        <f t="shared" si="989"/>
        <v>3.5630000000000002</v>
      </c>
      <c r="FQ90" s="172"/>
      <c r="FR90" s="32">
        <f t="shared" si="1411"/>
        <v>0</v>
      </c>
      <c r="FS90" s="172"/>
      <c r="FT90" s="32">
        <f t="shared" si="1412"/>
        <v>0</v>
      </c>
      <c r="FU90" s="172"/>
      <c r="FV90" s="32">
        <f t="shared" si="1413"/>
        <v>0</v>
      </c>
      <c r="FW90" s="97">
        <f t="shared" si="993"/>
        <v>0</v>
      </c>
      <c r="FX90" s="97">
        <f t="shared" si="993"/>
        <v>0</v>
      </c>
      <c r="FY90" s="103">
        <v>1</v>
      </c>
      <c r="FZ90" s="32">
        <f t="shared" si="1414"/>
        <v>3.5630000000000002</v>
      </c>
      <c r="GA90" s="103"/>
      <c r="GB90" s="32">
        <f t="shared" si="1415"/>
        <v>0</v>
      </c>
      <c r="GC90" s="103"/>
      <c r="GD90" s="32">
        <f t="shared" si="1416"/>
        <v>0</v>
      </c>
      <c r="GE90" s="97">
        <f t="shared" si="997"/>
        <v>1</v>
      </c>
      <c r="GF90" s="97">
        <f t="shared" si="997"/>
        <v>3.5630000000000002</v>
      </c>
      <c r="GG90" s="102">
        <v>1</v>
      </c>
      <c r="GH90" s="32">
        <f t="shared" si="1417"/>
        <v>3.5630000000000002</v>
      </c>
      <c r="GI90" s="102">
        <v>1</v>
      </c>
      <c r="GJ90" s="32">
        <f t="shared" si="1418"/>
        <v>3.5630000000000002</v>
      </c>
      <c r="GK90" s="102"/>
      <c r="GL90" s="32">
        <f t="shared" si="1419"/>
        <v>0</v>
      </c>
      <c r="GM90" s="97">
        <f t="shared" si="1001"/>
        <v>2</v>
      </c>
      <c r="GN90" s="97">
        <f t="shared" si="1001"/>
        <v>7.1260000000000003</v>
      </c>
      <c r="GO90" s="101"/>
      <c r="GP90" s="32">
        <f t="shared" si="1420"/>
        <v>0</v>
      </c>
      <c r="GQ90" s="101"/>
      <c r="GR90" s="32">
        <f t="shared" si="1421"/>
        <v>0</v>
      </c>
      <c r="GS90" s="101"/>
      <c r="GT90" s="32">
        <f t="shared" si="1422"/>
        <v>0</v>
      </c>
      <c r="GU90" s="97">
        <f t="shared" si="1005"/>
        <v>0</v>
      </c>
      <c r="GV90" s="97">
        <f t="shared" si="1005"/>
        <v>0</v>
      </c>
      <c r="GW90" s="102"/>
      <c r="GX90" s="32">
        <f t="shared" si="1423"/>
        <v>0</v>
      </c>
      <c r="GY90" s="102"/>
      <c r="GZ90" s="32">
        <f t="shared" si="1424"/>
        <v>0</v>
      </c>
      <c r="HA90" s="102"/>
      <c r="HB90" s="32">
        <f t="shared" si="1425"/>
        <v>0</v>
      </c>
      <c r="HC90" s="97">
        <f t="shared" si="1009"/>
        <v>0</v>
      </c>
      <c r="HD90" s="97">
        <f t="shared" si="1009"/>
        <v>0</v>
      </c>
      <c r="HE90" s="102"/>
      <c r="HF90" s="32">
        <f t="shared" si="1426"/>
        <v>0</v>
      </c>
      <c r="HG90" s="102"/>
      <c r="HH90" s="32">
        <f t="shared" si="1427"/>
        <v>0</v>
      </c>
      <c r="HI90" s="102"/>
      <c r="HJ90" s="32">
        <f t="shared" si="1428"/>
        <v>0</v>
      </c>
      <c r="HK90" s="97">
        <f t="shared" si="1013"/>
        <v>0</v>
      </c>
      <c r="HL90" s="97">
        <f t="shared" si="1013"/>
        <v>0</v>
      </c>
      <c r="HM90" s="102">
        <v>1</v>
      </c>
      <c r="HN90" s="32">
        <f t="shared" si="1429"/>
        <v>3.5630000000000002</v>
      </c>
      <c r="HO90" s="102"/>
      <c r="HP90" s="32">
        <f t="shared" si="1430"/>
        <v>0</v>
      </c>
      <c r="HQ90" s="102"/>
      <c r="HR90" s="32">
        <f t="shared" si="1431"/>
        <v>0</v>
      </c>
      <c r="HS90" s="97">
        <f t="shared" si="1017"/>
        <v>1</v>
      </c>
      <c r="HT90" s="97">
        <f t="shared" si="1017"/>
        <v>3.5630000000000002</v>
      </c>
      <c r="HU90" s="174">
        <v>1</v>
      </c>
      <c r="HV90" s="32">
        <f t="shared" si="1432"/>
        <v>3.5630000000000002</v>
      </c>
      <c r="HW90" s="174"/>
      <c r="HX90" s="32">
        <f t="shared" si="1433"/>
        <v>0</v>
      </c>
      <c r="HY90" s="174"/>
      <c r="HZ90" s="32">
        <f t="shared" si="1434"/>
        <v>0</v>
      </c>
      <c r="IA90" s="97">
        <f t="shared" si="1021"/>
        <v>1</v>
      </c>
      <c r="IB90" s="97">
        <f t="shared" si="1021"/>
        <v>3.5630000000000002</v>
      </c>
      <c r="IC90" s="102">
        <v>5</v>
      </c>
      <c r="ID90" s="32">
        <f t="shared" si="1435"/>
        <v>17.815000000000001</v>
      </c>
      <c r="IE90" s="102"/>
      <c r="IF90" s="32">
        <f t="shared" si="1436"/>
        <v>0</v>
      </c>
      <c r="IG90" s="102"/>
      <c r="IH90" s="32">
        <f t="shared" si="1437"/>
        <v>0</v>
      </c>
      <c r="II90" s="97">
        <f t="shared" si="1025"/>
        <v>5</v>
      </c>
      <c r="IJ90" s="97">
        <f t="shared" si="1025"/>
        <v>17.815000000000001</v>
      </c>
      <c r="IK90" s="100"/>
      <c r="IL90" s="32">
        <f t="shared" si="1438"/>
        <v>0</v>
      </c>
      <c r="IM90" s="100"/>
      <c r="IN90" s="32">
        <f t="shared" si="1439"/>
        <v>0</v>
      </c>
      <c r="IO90" s="100"/>
      <c r="IP90" s="32">
        <f t="shared" si="1440"/>
        <v>0</v>
      </c>
      <c r="IQ90" s="97">
        <f t="shared" si="1029"/>
        <v>0</v>
      </c>
      <c r="IR90" s="97">
        <f t="shared" si="1029"/>
        <v>0</v>
      </c>
      <c r="IS90" s="100">
        <f t="shared" si="1030"/>
        <v>16.5</v>
      </c>
      <c r="IT90" s="100">
        <f t="shared" si="1030"/>
        <v>58.789500000000004</v>
      </c>
      <c r="IU90" s="100">
        <f t="shared" si="1030"/>
        <v>2.5</v>
      </c>
      <c r="IV90" s="100">
        <f t="shared" si="1030"/>
        <v>8.9075000000000006</v>
      </c>
      <c r="IW90" s="100">
        <f t="shared" si="1030"/>
        <v>1</v>
      </c>
      <c r="IX90" s="100">
        <f t="shared" si="1030"/>
        <v>3.5630000000000002</v>
      </c>
      <c r="IY90" s="100">
        <f t="shared" si="1030"/>
        <v>20</v>
      </c>
      <c r="IZ90" s="100">
        <f t="shared" si="1030"/>
        <v>71.260000000000005</v>
      </c>
    </row>
    <row r="91" spans="1:260" s="184" customFormat="1" ht="22.8" customHeight="1" x14ac:dyDescent="0.3">
      <c r="A91" s="132"/>
      <c r="B91" s="133" t="s">
        <v>100</v>
      </c>
      <c r="C91" s="132"/>
      <c r="D91" s="134"/>
      <c r="E91" s="135">
        <f>E90+E89</f>
        <v>0</v>
      </c>
      <c r="F91" s="135">
        <f t="shared" ref="F91:BQ91" si="1441">F90+F89</f>
        <v>0</v>
      </c>
      <c r="G91" s="135">
        <f t="shared" si="1441"/>
        <v>0</v>
      </c>
      <c r="H91" s="135">
        <f t="shared" si="1441"/>
        <v>0</v>
      </c>
      <c r="I91" s="135">
        <f t="shared" si="1441"/>
        <v>0</v>
      </c>
      <c r="J91" s="135">
        <f t="shared" si="1441"/>
        <v>0</v>
      </c>
      <c r="K91" s="135">
        <f t="shared" si="1441"/>
        <v>0</v>
      </c>
      <c r="L91" s="135">
        <f t="shared" si="1441"/>
        <v>0</v>
      </c>
      <c r="M91" s="135">
        <f t="shared" si="1441"/>
        <v>0.5</v>
      </c>
      <c r="N91" s="135">
        <f t="shared" si="1441"/>
        <v>1.7815000000000001</v>
      </c>
      <c r="O91" s="135">
        <f t="shared" si="1441"/>
        <v>0</v>
      </c>
      <c r="P91" s="135">
        <f t="shared" si="1441"/>
        <v>0</v>
      </c>
      <c r="Q91" s="135">
        <f t="shared" si="1441"/>
        <v>0</v>
      </c>
      <c r="R91" s="135">
        <f t="shared" si="1441"/>
        <v>0</v>
      </c>
      <c r="S91" s="135">
        <f t="shared" si="1441"/>
        <v>0.5</v>
      </c>
      <c r="T91" s="135">
        <f t="shared" si="1441"/>
        <v>1.7815000000000001</v>
      </c>
      <c r="U91" s="135">
        <f t="shared" si="1441"/>
        <v>0</v>
      </c>
      <c r="V91" s="135">
        <f t="shared" si="1441"/>
        <v>0</v>
      </c>
      <c r="W91" s="135">
        <f t="shared" si="1441"/>
        <v>0</v>
      </c>
      <c r="X91" s="135">
        <f t="shared" si="1441"/>
        <v>0</v>
      </c>
      <c r="Y91" s="135">
        <f t="shared" si="1441"/>
        <v>0</v>
      </c>
      <c r="Z91" s="135">
        <f t="shared" si="1441"/>
        <v>0</v>
      </c>
      <c r="AA91" s="135">
        <f t="shared" si="1441"/>
        <v>0</v>
      </c>
      <c r="AB91" s="135">
        <f t="shared" si="1441"/>
        <v>0</v>
      </c>
      <c r="AC91" s="135">
        <f t="shared" si="1441"/>
        <v>0.5</v>
      </c>
      <c r="AD91" s="135">
        <f t="shared" si="1441"/>
        <v>1.7815000000000001</v>
      </c>
      <c r="AE91" s="135">
        <f t="shared" si="1441"/>
        <v>0</v>
      </c>
      <c r="AF91" s="135">
        <f t="shared" si="1441"/>
        <v>0</v>
      </c>
      <c r="AG91" s="135">
        <f t="shared" si="1441"/>
        <v>0</v>
      </c>
      <c r="AH91" s="135">
        <f t="shared" si="1441"/>
        <v>0</v>
      </c>
      <c r="AI91" s="135">
        <f t="shared" si="1441"/>
        <v>0.5</v>
      </c>
      <c r="AJ91" s="135">
        <f t="shared" si="1441"/>
        <v>1.7815000000000001</v>
      </c>
      <c r="AK91" s="135">
        <f t="shared" si="1441"/>
        <v>1</v>
      </c>
      <c r="AL91" s="135">
        <f t="shared" si="1441"/>
        <v>3.5630000000000002</v>
      </c>
      <c r="AM91" s="135">
        <f t="shared" si="1441"/>
        <v>0</v>
      </c>
      <c r="AN91" s="135">
        <f t="shared" si="1441"/>
        <v>0</v>
      </c>
      <c r="AO91" s="135">
        <f t="shared" si="1441"/>
        <v>0</v>
      </c>
      <c r="AP91" s="135">
        <f t="shared" si="1441"/>
        <v>0</v>
      </c>
      <c r="AQ91" s="135">
        <f t="shared" si="1441"/>
        <v>1</v>
      </c>
      <c r="AR91" s="135">
        <f t="shared" si="1441"/>
        <v>3.5630000000000002</v>
      </c>
      <c r="AS91" s="135">
        <f t="shared" si="1441"/>
        <v>0</v>
      </c>
      <c r="AT91" s="135">
        <f t="shared" si="1441"/>
        <v>0</v>
      </c>
      <c r="AU91" s="135">
        <f t="shared" si="1441"/>
        <v>0</v>
      </c>
      <c r="AV91" s="135">
        <f t="shared" si="1441"/>
        <v>0</v>
      </c>
      <c r="AW91" s="135">
        <f t="shared" si="1441"/>
        <v>0</v>
      </c>
      <c r="AX91" s="135">
        <f t="shared" si="1441"/>
        <v>0</v>
      </c>
      <c r="AY91" s="135">
        <f t="shared" si="1441"/>
        <v>0</v>
      </c>
      <c r="AZ91" s="135">
        <f t="shared" si="1441"/>
        <v>0</v>
      </c>
      <c r="BA91" s="135">
        <f t="shared" si="1441"/>
        <v>0.5</v>
      </c>
      <c r="BB91" s="135">
        <f t="shared" si="1441"/>
        <v>1.7815000000000001</v>
      </c>
      <c r="BC91" s="135">
        <f t="shared" si="1441"/>
        <v>0</v>
      </c>
      <c r="BD91" s="135">
        <f t="shared" si="1441"/>
        <v>0</v>
      </c>
      <c r="BE91" s="135">
        <f t="shared" si="1441"/>
        <v>0</v>
      </c>
      <c r="BF91" s="135">
        <f t="shared" si="1441"/>
        <v>0</v>
      </c>
      <c r="BG91" s="135">
        <f t="shared" si="1441"/>
        <v>0.5</v>
      </c>
      <c r="BH91" s="135">
        <f t="shared" si="1441"/>
        <v>1.7815000000000001</v>
      </c>
      <c r="BI91" s="135">
        <f t="shared" si="1441"/>
        <v>0</v>
      </c>
      <c r="BJ91" s="135">
        <f t="shared" si="1441"/>
        <v>0</v>
      </c>
      <c r="BK91" s="135">
        <f t="shared" si="1441"/>
        <v>0</v>
      </c>
      <c r="BL91" s="135">
        <f t="shared" si="1441"/>
        <v>0</v>
      </c>
      <c r="BM91" s="135">
        <f t="shared" si="1441"/>
        <v>0</v>
      </c>
      <c r="BN91" s="135">
        <f t="shared" si="1441"/>
        <v>0</v>
      </c>
      <c r="BO91" s="135">
        <f t="shared" si="1441"/>
        <v>0</v>
      </c>
      <c r="BP91" s="135">
        <f t="shared" si="1441"/>
        <v>0</v>
      </c>
      <c r="BQ91" s="135">
        <f t="shared" si="1441"/>
        <v>0</v>
      </c>
      <c r="BR91" s="135">
        <f t="shared" ref="BR91:EC91" si="1442">BR90+BR89</f>
        <v>0</v>
      </c>
      <c r="BS91" s="135">
        <f t="shared" si="1442"/>
        <v>0</v>
      </c>
      <c r="BT91" s="135">
        <f t="shared" si="1442"/>
        <v>0</v>
      </c>
      <c r="BU91" s="135">
        <f t="shared" si="1442"/>
        <v>0</v>
      </c>
      <c r="BV91" s="135">
        <f t="shared" si="1442"/>
        <v>0</v>
      </c>
      <c r="BW91" s="135">
        <f t="shared" si="1442"/>
        <v>0</v>
      </c>
      <c r="BX91" s="135">
        <f t="shared" si="1442"/>
        <v>0</v>
      </c>
      <c r="BY91" s="135">
        <f t="shared" si="1442"/>
        <v>0</v>
      </c>
      <c r="BZ91" s="135">
        <f t="shared" si="1442"/>
        <v>0</v>
      </c>
      <c r="CA91" s="135">
        <f t="shared" si="1442"/>
        <v>0</v>
      </c>
      <c r="CB91" s="135">
        <f t="shared" si="1442"/>
        <v>0</v>
      </c>
      <c r="CC91" s="135">
        <f t="shared" si="1442"/>
        <v>0</v>
      </c>
      <c r="CD91" s="135">
        <f t="shared" si="1442"/>
        <v>0</v>
      </c>
      <c r="CE91" s="135">
        <f t="shared" si="1442"/>
        <v>0</v>
      </c>
      <c r="CF91" s="135">
        <f t="shared" si="1442"/>
        <v>0</v>
      </c>
      <c r="CG91" s="135">
        <f t="shared" si="1442"/>
        <v>0</v>
      </c>
      <c r="CH91" s="135">
        <f t="shared" si="1442"/>
        <v>0</v>
      </c>
      <c r="CI91" s="135">
        <f t="shared" si="1442"/>
        <v>0</v>
      </c>
      <c r="CJ91" s="135">
        <f t="shared" si="1442"/>
        <v>0</v>
      </c>
      <c r="CK91" s="135">
        <f t="shared" si="1442"/>
        <v>0</v>
      </c>
      <c r="CL91" s="135">
        <f t="shared" si="1442"/>
        <v>0</v>
      </c>
      <c r="CM91" s="135">
        <f t="shared" si="1442"/>
        <v>0</v>
      </c>
      <c r="CN91" s="135">
        <f t="shared" si="1442"/>
        <v>0</v>
      </c>
      <c r="CO91" s="135">
        <f t="shared" si="1442"/>
        <v>0</v>
      </c>
      <c r="CP91" s="135">
        <f t="shared" si="1442"/>
        <v>0</v>
      </c>
      <c r="CQ91" s="135">
        <f t="shared" si="1442"/>
        <v>0</v>
      </c>
      <c r="CR91" s="135">
        <f t="shared" si="1442"/>
        <v>0</v>
      </c>
      <c r="CS91" s="135">
        <f t="shared" si="1442"/>
        <v>0</v>
      </c>
      <c r="CT91" s="135">
        <f t="shared" si="1442"/>
        <v>0</v>
      </c>
      <c r="CU91" s="135">
        <f t="shared" si="1442"/>
        <v>0</v>
      </c>
      <c r="CV91" s="135">
        <f t="shared" si="1442"/>
        <v>0</v>
      </c>
      <c r="CW91" s="135">
        <f t="shared" si="1442"/>
        <v>2</v>
      </c>
      <c r="CX91" s="135">
        <f t="shared" si="1442"/>
        <v>9.5</v>
      </c>
      <c r="CY91" s="135">
        <f t="shared" si="1442"/>
        <v>0</v>
      </c>
      <c r="CZ91" s="135">
        <f t="shared" si="1442"/>
        <v>0</v>
      </c>
      <c r="DA91" s="135">
        <f t="shared" si="1442"/>
        <v>0</v>
      </c>
      <c r="DB91" s="135">
        <f t="shared" si="1442"/>
        <v>0</v>
      </c>
      <c r="DC91" s="135">
        <f t="shared" si="1442"/>
        <v>2</v>
      </c>
      <c r="DD91" s="135">
        <f t="shared" si="1442"/>
        <v>9.5</v>
      </c>
      <c r="DE91" s="135">
        <f t="shared" si="1442"/>
        <v>0</v>
      </c>
      <c r="DF91" s="135">
        <f t="shared" si="1442"/>
        <v>0</v>
      </c>
      <c r="DG91" s="135">
        <f t="shared" si="1442"/>
        <v>0</v>
      </c>
      <c r="DH91" s="135">
        <f t="shared" si="1442"/>
        <v>0</v>
      </c>
      <c r="DI91" s="135">
        <f t="shared" si="1442"/>
        <v>0</v>
      </c>
      <c r="DJ91" s="135">
        <f t="shared" si="1442"/>
        <v>0</v>
      </c>
      <c r="DK91" s="135">
        <f t="shared" si="1442"/>
        <v>0</v>
      </c>
      <c r="DL91" s="135">
        <f t="shared" si="1442"/>
        <v>0</v>
      </c>
      <c r="DM91" s="135">
        <f t="shared" si="1442"/>
        <v>1</v>
      </c>
      <c r="DN91" s="135">
        <f t="shared" si="1442"/>
        <v>3.5630000000000002</v>
      </c>
      <c r="DO91" s="135">
        <f t="shared" si="1442"/>
        <v>0</v>
      </c>
      <c r="DP91" s="135">
        <f t="shared" si="1442"/>
        <v>0</v>
      </c>
      <c r="DQ91" s="135">
        <f t="shared" si="1442"/>
        <v>0</v>
      </c>
      <c r="DR91" s="135">
        <f t="shared" si="1442"/>
        <v>0</v>
      </c>
      <c r="DS91" s="135">
        <f t="shared" si="1442"/>
        <v>1</v>
      </c>
      <c r="DT91" s="135">
        <f t="shared" si="1442"/>
        <v>3.5630000000000002</v>
      </c>
      <c r="DU91" s="135">
        <f t="shared" si="1442"/>
        <v>1</v>
      </c>
      <c r="DV91" s="135">
        <f t="shared" si="1442"/>
        <v>3.5630000000000002</v>
      </c>
      <c r="DW91" s="135">
        <f t="shared" si="1442"/>
        <v>0</v>
      </c>
      <c r="DX91" s="135">
        <f t="shared" si="1442"/>
        <v>0</v>
      </c>
      <c r="DY91" s="135">
        <f t="shared" si="1442"/>
        <v>0</v>
      </c>
      <c r="DZ91" s="135">
        <f t="shared" si="1442"/>
        <v>0</v>
      </c>
      <c r="EA91" s="135">
        <f t="shared" si="1442"/>
        <v>1</v>
      </c>
      <c r="EB91" s="135">
        <f t="shared" si="1442"/>
        <v>3.5630000000000002</v>
      </c>
      <c r="EC91" s="135">
        <f t="shared" si="1442"/>
        <v>0.5</v>
      </c>
      <c r="ED91" s="135">
        <f t="shared" ref="ED91:GO91" si="1443">ED90+ED89</f>
        <v>1.7815000000000001</v>
      </c>
      <c r="EE91" s="135">
        <f t="shared" si="1443"/>
        <v>0.5</v>
      </c>
      <c r="EF91" s="135">
        <f t="shared" si="1443"/>
        <v>1.7815000000000001</v>
      </c>
      <c r="EG91" s="135">
        <f t="shared" si="1443"/>
        <v>0.5</v>
      </c>
      <c r="EH91" s="135">
        <f t="shared" si="1443"/>
        <v>1.7815000000000001</v>
      </c>
      <c r="EI91" s="135">
        <f t="shared" si="1443"/>
        <v>1.5</v>
      </c>
      <c r="EJ91" s="135">
        <f t="shared" si="1443"/>
        <v>5.3445</v>
      </c>
      <c r="EK91" s="135">
        <f t="shared" si="1443"/>
        <v>0</v>
      </c>
      <c r="EL91" s="135">
        <f t="shared" si="1443"/>
        <v>0</v>
      </c>
      <c r="EM91" s="135">
        <f t="shared" si="1443"/>
        <v>0</v>
      </c>
      <c r="EN91" s="135">
        <f t="shared" si="1443"/>
        <v>0</v>
      </c>
      <c r="EO91" s="135">
        <f t="shared" si="1443"/>
        <v>0</v>
      </c>
      <c r="EP91" s="135">
        <f t="shared" si="1443"/>
        <v>0</v>
      </c>
      <c r="EQ91" s="135">
        <f t="shared" si="1443"/>
        <v>0</v>
      </c>
      <c r="ER91" s="135">
        <f t="shared" si="1443"/>
        <v>0</v>
      </c>
      <c r="ES91" s="135">
        <f t="shared" si="1443"/>
        <v>0</v>
      </c>
      <c r="ET91" s="135">
        <f t="shared" si="1443"/>
        <v>0</v>
      </c>
      <c r="EU91" s="135">
        <f t="shared" si="1443"/>
        <v>0</v>
      </c>
      <c r="EV91" s="135">
        <f t="shared" si="1443"/>
        <v>0</v>
      </c>
      <c r="EW91" s="135">
        <f t="shared" si="1443"/>
        <v>0</v>
      </c>
      <c r="EX91" s="135">
        <f t="shared" si="1443"/>
        <v>0</v>
      </c>
      <c r="EY91" s="135">
        <f t="shared" si="1443"/>
        <v>0</v>
      </c>
      <c r="EZ91" s="135">
        <f t="shared" si="1443"/>
        <v>0</v>
      </c>
      <c r="FA91" s="135">
        <f t="shared" si="1443"/>
        <v>1.5</v>
      </c>
      <c r="FB91" s="135">
        <f t="shared" si="1443"/>
        <v>5.3445</v>
      </c>
      <c r="FC91" s="135">
        <f t="shared" si="1443"/>
        <v>1</v>
      </c>
      <c r="FD91" s="135">
        <f t="shared" si="1443"/>
        <v>3.5630000000000002</v>
      </c>
      <c r="FE91" s="135">
        <f t="shared" si="1443"/>
        <v>0.5</v>
      </c>
      <c r="FF91" s="135">
        <f t="shared" si="1443"/>
        <v>1.7815000000000001</v>
      </c>
      <c r="FG91" s="135">
        <f t="shared" si="1443"/>
        <v>3</v>
      </c>
      <c r="FH91" s="135">
        <f t="shared" si="1443"/>
        <v>10.689</v>
      </c>
      <c r="FI91" s="135">
        <f t="shared" si="1443"/>
        <v>1</v>
      </c>
      <c r="FJ91" s="135">
        <f t="shared" si="1443"/>
        <v>3.5630000000000002</v>
      </c>
      <c r="FK91" s="135">
        <f t="shared" si="1443"/>
        <v>0</v>
      </c>
      <c r="FL91" s="135">
        <f t="shared" si="1443"/>
        <v>0</v>
      </c>
      <c r="FM91" s="135">
        <f t="shared" si="1443"/>
        <v>0</v>
      </c>
      <c r="FN91" s="135">
        <f t="shared" si="1443"/>
        <v>0</v>
      </c>
      <c r="FO91" s="135">
        <f t="shared" si="1443"/>
        <v>1</v>
      </c>
      <c r="FP91" s="135">
        <f t="shared" si="1443"/>
        <v>3.5630000000000002</v>
      </c>
      <c r="FQ91" s="135">
        <f t="shared" si="1443"/>
        <v>0</v>
      </c>
      <c r="FR91" s="135">
        <f t="shared" si="1443"/>
        <v>0</v>
      </c>
      <c r="FS91" s="135">
        <f t="shared" si="1443"/>
        <v>0</v>
      </c>
      <c r="FT91" s="135">
        <f t="shared" si="1443"/>
        <v>0</v>
      </c>
      <c r="FU91" s="135">
        <f t="shared" si="1443"/>
        <v>0</v>
      </c>
      <c r="FV91" s="135">
        <f t="shared" si="1443"/>
        <v>0</v>
      </c>
      <c r="FW91" s="135">
        <f t="shared" si="1443"/>
        <v>0</v>
      </c>
      <c r="FX91" s="135">
        <f t="shared" si="1443"/>
        <v>0</v>
      </c>
      <c r="FY91" s="135">
        <f t="shared" si="1443"/>
        <v>1</v>
      </c>
      <c r="FZ91" s="135">
        <f t="shared" si="1443"/>
        <v>3.5630000000000002</v>
      </c>
      <c r="GA91" s="135">
        <f t="shared" si="1443"/>
        <v>0</v>
      </c>
      <c r="GB91" s="135">
        <f t="shared" si="1443"/>
        <v>0</v>
      </c>
      <c r="GC91" s="135">
        <f t="shared" si="1443"/>
        <v>0</v>
      </c>
      <c r="GD91" s="135">
        <f t="shared" si="1443"/>
        <v>0</v>
      </c>
      <c r="GE91" s="135">
        <f t="shared" si="1443"/>
        <v>1</v>
      </c>
      <c r="GF91" s="135">
        <f t="shared" si="1443"/>
        <v>3.5630000000000002</v>
      </c>
      <c r="GG91" s="135">
        <f t="shared" si="1443"/>
        <v>1</v>
      </c>
      <c r="GH91" s="135">
        <f t="shared" si="1443"/>
        <v>3.5630000000000002</v>
      </c>
      <c r="GI91" s="135">
        <f t="shared" si="1443"/>
        <v>1</v>
      </c>
      <c r="GJ91" s="135">
        <f t="shared" si="1443"/>
        <v>3.5630000000000002</v>
      </c>
      <c r="GK91" s="135">
        <f t="shared" si="1443"/>
        <v>0</v>
      </c>
      <c r="GL91" s="135">
        <f t="shared" si="1443"/>
        <v>0</v>
      </c>
      <c r="GM91" s="135">
        <f t="shared" si="1443"/>
        <v>2</v>
      </c>
      <c r="GN91" s="135">
        <f t="shared" si="1443"/>
        <v>7.1260000000000003</v>
      </c>
      <c r="GO91" s="135">
        <f t="shared" si="1443"/>
        <v>0</v>
      </c>
      <c r="GP91" s="135">
        <f t="shared" ref="GP91:IZ91" si="1444">GP90+GP89</f>
        <v>0</v>
      </c>
      <c r="GQ91" s="135">
        <f t="shared" si="1444"/>
        <v>0</v>
      </c>
      <c r="GR91" s="135">
        <f t="shared" si="1444"/>
        <v>0</v>
      </c>
      <c r="GS91" s="135">
        <f t="shared" si="1444"/>
        <v>0</v>
      </c>
      <c r="GT91" s="135">
        <f t="shared" si="1444"/>
        <v>0</v>
      </c>
      <c r="GU91" s="135">
        <f t="shared" si="1444"/>
        <v>0</v>
      </c>
      <c r="GV91" s="135">
        <f t="shared" si="1444"/>
        <v>0</v>
      </c>
      <c r="GW91" s="135">
        <f t="shared" si="1444"/>
        <v>0</v>
      </c>
      <c r="GX91" s="135">
        <f t="shared" si="1444"/>
        <v>0</v>
      </c>
      <c r="GY91" s="135">
        <f t="shared" si="1444"/>
        <v>0</v>
      </c>
      <c r="GZ91" s="135">
        <f t="shared" si="1444"/>
        <v>0</v>
      </c>
      <c r="HA91" s="135">
        <f t="shared" si="1444"/>
        <v>0</v>
      </c>
      <c r="HB91" s="135">
        <f t="shared" si="1444"/>
        <v>0</v>
      </c>
      <c r="HC91" s="135">
        <f t="shared" si="1444"/>
        <v>0</v>
      </c>
      <c r="HD91" s="135">
        <f t="shared" si="1444"/>
        <v>0</v>
      </c>
      <c r="HE91" s="135">
        <f t="shared" si="1444"/>
        <v>0</v>
      </c>
      <c r="HF91" s="135">
        <f t="shared" si="1444"/>
        <v>0</v>
      </c>
      <c r="HG91" s="135">
        <f t="shared" si="1444"/>
        <v>0</v>
      </c>
      <c r="HH91" s="135">
        <f t="shared" si="1444"/>
        <v>0</v>
      </c>
      <c r="HI91" s="135">
        <f t="shared" si="1444"/>
        <v>0</v>
      </c>
      <c r="HJ91" s="135">
        <f t="shared" si="1444"/>
        <v>0</v>
      </c>
      <c r="HK91" s="135">
        <f t="shared" si="1444"/>
        <v>0</v>
      </c>
      <c r="HL91" s="135">
        <f t="shared" si="1444"/>
        <v>0</v>
      </c>
      <c r="HM91" s="135">
        <f t="shared" si="1444"/>
        <v>1</v>
      </c>
      <c r="HN91" s="135">
        <f t="shared" si="1444"/>
        <v>3.5630000000000002</v>
      </c>
      <c r="HO91" s="135">
        <f t="shared" si="1444"/>
        <v>0</v>
      </c>
      <c r="HP91" s="135">
        <f t="shared" si="1444"/>
        <v>0</v>
      </c>
      <c r="HQ91" s="135">
        <f t="shared" si="1444"/>
        <v>0</v>
      </c>
      <c r="HR91" s="135">
        <f t="shared" si="1444"/>
        <v>0</v>
      </c>
      <c r="HS91" s="135">
        <f t="shared" si="1444"/>
        <v>1</v>
      </c>
      <c r="HT91" s="135">
        <f t="shared" si="1444"/>
        <v>3.5630000000000002</v>
      </c>
      <c r="HU91" s="135">
        <f t="shared" si="1444"/>
        <v>1</v>
      </c>
      <c r="HV91" s="135">
        <f t="shared" si="1444"/>
        <v>3.5630000000000002</v>
      </c>
      <c r="HW91" s="135">
        <f t="shared" si="1444"/>
        <v>0</v>
      </c>
      <c r="HX91" s="135">
        <f t="shared" si="1444"/>
        <v>0</v>
      </c>
      <c r="HY91" s="135">
        <f t="shared" si="1444"/>
        <v>0</v>
      </c>
      <c r="HZ91" s="135">
        <f t="shared" si="1444"/>
        <v>0</v>
      </c>
      <c r="IA91" s="135">
        <f t="shared" si="1444"/>
        <v>1</v>
      </c>
      <c r="IB91" s="135">
        <f t="shared" si="1444"/>
        <v>3.5630000000000002</v>
      </c>
      <c r="IC91" s="135">
        <f t="shared" si="1444"/>
        <v>5</v>
      </c>
      <c r="ID91" s="135">
        <f t="shared" si="1444"/>
        <v>17.815000000000001</v>
      </c>
      <c r="IE91" s="135">
        <f t="shared" si="1444"/>
        <v>0</v>
      </c>
      <c r="IF91" s="135">
        <f t="shared" si="1444"/>
        <v>0</v>
      </c>
      <c r="IG91" s="135">
        <f t="shared" si="1444"/>
        <v>0</v>
      </c>
      <c r="IH91" s="135">
        <f t="shared" si="1444"/>
        <v>0</v>
      </c>
      <c r="II91" s="135">
        <f t="shared" si="1444"/>
        <v>5</v>
      </c>
      <c r="IJ91" s="135">
        <f t="shared" si="1444"/>
        <v>17.815000000000001</v>
      </c>
      <c r="IK91" s="135">
        <f t="shared" si="1444"/>
        <v>0</v>
      </c>
      <c r="IL91" s="135">
        <f t="shared" si="1444"/>
        <v>0</v>
      </c>
      <c r="IM91" s="135">
        <f t="shared" si="1444"/>
        <v>0</v>
      </c>
      <c r="IN91" s="135">
        <f t="shared" si="1444"/>
        <v>0</v>
      </c>
      <c r="IO91" s="135">
        <f t="shared" si="1444"/>
        <v>0</v>
      </c>
      <c r="IP91" s="135">
        <f t="shared" si="1444"/>
        <v>0</v>
      </c>
      <c r="IQ91" s="135">
        <f t="shared" si="1444"/>
        <v>0</v>
      </c>
      <c r="IR91" s="135">
        <f t="shared" si="1444"/>
        <v>0</v>
      </c>
      <c r="IS91" s="135">
        <f t="shared" si="1444"/>
        <v>18.5</v>
      </c>
      <c r="IT91" s="135">
        <f t="shared" si="1444"/>
        <v>68.289500000000004</v>
      </c>
      <c r="IU91" s="135">
        <f t="shared" si="1444"/>
        <v>2.5</v>
      </c>
      <c r="IV91" s="135">
        <f t="shared" si="1444"/>
        <v>8.9075000000000006</v>
      </c>
      <c r="IW91" s="135">
        <f t="shared" si="1444"/>
        <v>1</v>
      </c>
      <c r="IX91" s="135">
        <f t="shared" si="1444"/>
        <v>3.5630000000000002</v>
      </c>
      <c r="IY91" s="135">
        <f t="shared" si="1444"/>
        <v>22</v>
      </c>
      <c r="IZ91" s="135">
        <f t="shared" si="1444"/>
        <v>80.760000000000005</v>
      </c>
    </row>
    <row r="92" spans="1:260" s="183" customFormat="1" ht="25.2" customHeight="1" x14ac:dyDescent="0.3">
      <c r="A92" s="125" t="s">
        <v>101</v>
      </c>
      <c r="B92" s="121" t="s">
        <v>60</v>
      </c>
      <c r="C92" s="123"/>
      <c r="D92" s="122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U92" s="185"/>
      <c r="BV92" s="185"/>
      <c r="BW92" s="185"/>
      <c r="BX92" s="185"/>
      <c r="BY92" s="185"/>
      <c r="BZ92" s="185"/>
      <c r="CA92" s="185"/>
      <c r="CB92" s="185"/>
      <c r="CC92" s="185"/>
      <c r="CD92" s="185"/>
      <c r="CE92" s="185"/>
      <c r="CF92" s="185"/>
      <c r="CG92" s="185"/>
      <c r="CH92" s="185"/>
      <c r="CI92" s="185"/>
      <c r="CJ92" s="185"/>
      <c r="CK92" s="185"/>
      <c r="CL92" s="185"/>
      <c r="CM92" s="185"/>
      <c r="CN92" s="185"/>
      <c r="CO92" s="185"/>
      <c r="CP92" s="185"/>
      <c r="CQ92" s="185"/>
      <c r="CR92" s="185"/>
      <c r="CS92" s="185"/>
      <c r="CT92" s="185"/>
      <c r="CU92" s="185"/>
      <c r="CV92" s="185"/>
      <c r="CW92" s="185"/>
      <c r="CX92" s="185"/>
      <c r="CY92" s="185"/>
      <c r="CZ92" s="185"/>
      <c r="DA92" s="185"/>
      <c r="DB92" s="185"/>
      <c r="DC92" s="185"/>
      <c r="DD92" s="185"/>
      <c r="DE92" s="185"/>
      <c r="DF92" s="185"/>
      <c r="DG92" s="185"/>
      <c r="DH92" s="185"/>
      <c r="DI92" s="185"/>
      <c r="DJ92" s="185"/>
      <c r="DK92" s="185"/>
      <c r="DL92" s="185"/>
      <c r="DM92" s="185"/>
      <c r="DN92" s="185"/>
      <c r="DO92" s="185"/>
      <c r="DP92" s="185"/>
      <c r="DQ92" s="185"/>
      <c r="DR92" s="185"/>
      <c r="DS92" s="185"/>
      <c r="DT92" s="185"/>
      <c r="DU92" s="185"/>
      <c r="DV92" s="185"/>
      <c r="DW92" s="185"/>
      <c r="DX92" s="185"/>
      <c r="DY92" s="185"/>
      <c r="DZ92" s="185"/>
      <c r="EA92" s="185"/>
      <c r="EB92" s="185"/>
      <c r="EC92" s="185"/>
      <c r="ED92" s="185"/>
      <c r="EE92" s="185"/>
      <c r="EF92" s="185"/>
      <c r="EG92" s="185"/>
      <c r="EH92" s="185"/>
      <c r="EI92" s="185"/>
      <c r="EJ92" s="185"/>
      <c r="EK92" s="185"/>
      <c r="EL92" s="185"/>
      <c r="EM92" s="185"/>
      <c r="EN92" s="185"/>
      <c r="EO92" s="185"/>
      <c r="EP92" s="185"/>
      <c r="EQ92" s="185"/>
      <c r="ER92" s="185"/>
      <c r="ES92" s="185"/>
      <c r="ET92" s="185"/>
      <c r="EU92" s="185"/>
      <c r="EV92" s="185"/>
      <c r="EW92" s="185"/>
      <c r="EX92" s="185"/>
      <c r="EY92" s="185"/>
      <c r="EZ92" s="185"/>
      <c r="FA92" s="185"/>
      <c r="FB92" s="185"/>
      <c r="FC92" s="185"/>
      <c r="FD92" s="185"/>
      <c r="FE92" s="185"/>
      <c r="FF92" s="185"/>
      <c r="FG92" s="185"/>
      <c r="FH92" s="185"/>
      <c r="FI92" s="185"/>
      <c r="FJ92" s="185"/>
      <c r="FK92" s="185"/>
      <c r="FL92" s="185"/>
      <c r="FM92" s="185"/>
      <c r="FN92" s="185"/>
      <c r="FO92" s="185"/>
      <c r="FP92" s="185"/>
      <c r="FQ92" s="185"/>
      <c r="FR92" s="185"/>
      <c r="FS92" s="185"/>
      <c r="FT92" s="185"/>
      <c r="FU92" s="185"/>
      <c r="FV92" s="185"/>
      <c r="FW92" s="185"/>
      <c r="FX92" s="185"/>
      <c r="FY92" s="185"/>
      <c r="FZ92" s="185"/>
      <c r="GA92" s="185"/>
      <c r="GB92" s="185"/>
      <c r="GC92" s="185"/>
      <c r="GD92" s="185"/>
      <c r="GE92" s="185"/>
      <c r="GF92" s="185"/>
      <c r="GG92" s="185"/>
      <c r="GH92" s="185"/>
      <c r="GI92" s="185"/>
      <c r="GJ92" s="185"/>
      <c r="GK92" s="185"/>
      <c r="GL92" s="185"/>
      <c r="GM92" s="185"/>
      <c r="GN92" s="185"/>
      <c r="GO92" s="185"/>
      <c r="GP92" s="185"/>
      <c r="GQ92" s="185"/>
      <c r="GR92" s="185"/>
      <c r="GS92" s="185"/>
      <c r="GT92" s="185"/>
      <c r="GU92" s="185"/>
      <c r="GV92" s="185"/>
      <c r="GW92" s="185"/>
      <c r="GX92" s="185"/>
      <c r="GY92" s="185"/>
      <c r="GZ92" s="185"/>
      <c r="HA92" s="185"/>
      <c r="HB92" s="185"/>
      <c r="HC92" s="185"/>
      <c r="HD92" s="185"/>
      <c r="HE92" s="185"/>
      <c r="HF92" s="185"/>
      <c r="HG92" s="185"/>
      <c r="HH92" s="185"/>
      <c r="HI92" s="185"/>
      <c r="HJ92" s="185"/>
      <c r="HK92" s="185"/>
      <c r="HL92" s="185"/>
      <c r="HM92" s="185"/>
      <c r="HN92" s="185"/>
      <c r="HO92" s="185"/>
      <c r="HP92" s="185"/>
      <c r="HQ92" s="185"/>
      <c r="HR92" s="185"/>
      <c r="HS92" s="185"/>
      <c r="HT92" s="185"/>
      <c r="HU92" s="185"/>
      <c r="HV92" s="185"/>
      <c r="HW92" s="185"/>
      <c r="HX92" s="185"/>
      <c r="HY92" s="185"/>
      <c r="HZ92" s="185"/>
      <c r="IA92" s="185"/>
      <c r="IB92" s="185"/>
      <c r="IC92" s="185"/>
      <c r="ID92" s="185"/>
      <c r="IE92" s="185"/>
      <c r="IF92" s="185"/>
      <c r="IG92" s="185"/>
      <c r="IH92" s="185"/>
      <c r="II92" s="185"/>
      <c r="IJ92" s="185"/>
      <c r="IK92" s="185"/>
      <c r="IL92" s="185"/>
      <c r="IM92" s="185"/>
      <c r="IN92" s="185"/>
      <c r="IO92" s="185"/>
      <c r="IP92" s="185"/>
      <c r="IQ92" s="185"/>
      <c r="IR92" s="185"/>
      <c r="IS92" s="185"/>
      <c r="IT92" s="185"/>
      <c r="IU92" s="185"/>
      <c r="IV92" s="185"/>
      <c r="IW92" s="185"/>
      <c r="IX92" s="185"/>
      <c r="IY92" s="185"/>
      <c r="IZ92" s="185"/>
    </row>
    <row r="93" spans="1:260" ht="49.2" customHeight="1" x14ac:dyDescent="0.3">
      <c r="A93" s="33">
        <v>1</v>
      </c>
      <c r="B93" s="34" t="s">
        <v>61</v>
      </c>
      <c r="C93" s="19" t="s">
        <v>12</v>
      </c>
      <c r="D93" s="24">
        <v>0.16420000000000001</v>
      </c>
      <c r="E93" s="103">
        <v>2</v>
      </c>
      <c r="F93" s="32">
        <f t="shared" si="907"/>
        <v>0.32840000000000003</v>
      </c>
      <c r="G93" s="103">
        <v>2</v>
      </c>
      <c r="H93" s="32">
        <f t="shared" si="907"/>
        <v>0.32840000000000003</v>
      </c>
      <c r="I93" s="103">
        <v>1</v>
      </c>
      <c r="J93" s="32">
        <f t="shared" ref="J93:J97" si="1445">I93*$D93</f>
        <v>0.16420000000000001</v>
      </c>
      <c r="K93" s="97">
        <f t="shared" si="909"/>
        <v>5</v>
      </c>
      <c r="L93" s="97">
        <f t="shared" si="909"/>
        <v>0.82100000000000006</v>
      </c>
      <c r="M93" s="103">
        <v>2</v>
      </c>
      <c r="N93" s="32">
        <f t="shared" ref="N93:N97" si="1446">M93*$D93</f>
        <v>0.32840000000000003</v>
      </c>
      <c r="O93" s="103">
        <v>2</v>
      </c>
      <c r="P93" s="32">
        <f t="shared" ref="P93:P97" si="1447">O93*$D93</f>
        <v>0.32840000000000003</v>
      </c>
      <c r="Q93" s="103">
        <v>1</v>
      </c>
      <c r="R93" s="32">
        <f t="shared" ref="R93:R97" si="1448">Q93*$D93</f>
        <v>0.16420000000000001</v>
      </c>
      <c r="S93" s="97">
        <f t="shared" si="913"/>
        <v>5</v>
      </c>
      <c r="T93" s="97">
        <f t="shared" si="913"/>
        <v>0.82100000000000006</v>
      </c>
      <c r="U93" s="103">
        <v>0</v>
      </c>
      <c r="V93" s="32">
        <f t="shared" ref="V93:V97" si="1449">U93*$D93</f>
        <v>0</v>
      </c>
      <c r="W93" s="103">
        <v>0</v>
      </c>
      <c r="X93" s="32">
        <f t="shared" ref="X93:X97" si="1450">W93*$D93</f>
        <v>0</v>
      </c>
      <c r="Y93" s="103">
        <v>0</v>
      </c>
      <c r="Z93" s="32">
        <f t="shared" ref="Z93:Z97" si="1451">Y93*$D93</f>
        <v>0</v>
      </c>
      <c r="AA93" s="97">
        <f t="shared" si="917"/>
        <v>0</v>
      </c>
      <c r="AB93" s="97">
        <f t="shared" si="917"/>
        <v>0</v>
      </c>
      <c r="AC93" s="101">
        <v>2</v>
      </c>
      <c r="AD93" s="32">
        <f t="shared" ref="AD93:AD97" si="1452">AC93*$D93</f>
        <v>0.32840000000000003</v>
      </c>
      <c r="AE93" s="101">
        <v>2</v>
      </c>
      <c r="AF93" s="32">
        <f t="shared" ref="AF93:AF97" si="1453">AE93*$D93</f>
        <v>0.32840000000000003</v>
      </c>
      <c r="AG93" s="101">
        <v>1</v>
      </c>
      <c r="AH93" s="32">
        <f t="shared" ref="AH93:AH97" si="1454">AG93*$D93</f>
        <v>0.16420000000000001</v>
      </c>
      <c r="AI93" s="97">
        <f t="shared" si="921"/>
        <v>5</v>
      </c>
      <c r="AJ93" s="97">
        <f t="shared" si="921"/>
        <v>0.82100000000000006</v>
      </c>
      <c r="AK93" s="102">
        <v>6</v>
      </c>
      <c r="AL93" s="32">
        <f t="shared" ref="AL93:AL97" si="1455">AK93*$D93</f>
        <v>0.98520000000000008</v>
      </c>
      <c r="AM93" s="102">
        <v>3</v>
      </c>
      <c r="AN93" s="32">
        <f t="shared" ref="AN93:AN97" si="1456">AM93*$D93</f>
        <v>0.49260000000000004</v>
      </c>
      <c r="AO93" s="102">
        <v>1</v>
      </c>
      <c r="AP93" s="32">
        <f t="shared" ref="AP93:AP97" si="1457">AO93*$D93</f>
        <v>0.16420000000000001</v>
      </c>
      <c r="AQ93" s="97">
        <f t="shared" si="925"/>
        <v>10</v>
      </c>
      <c r="AR93" s="97">
        <f t="shared" si="925"/>
        <v>1.6420000000000003</v>
      </c>
      <c r="AS93" s="102"/>
      <c r="AT93" s="32">
        <f t="shared" ref="AT93:AT97" si="1458">AS93*$D93</f>
        <v>0</v>
      </c>
      <c r="AU93" s="102"/>
      <c r="AV93" s="32">
        <f t="shared" ref="AV93:AV97" si="1459">AU93*$D93</f>
        <v>0</v>
      </c>
      <c r="AW93" s="102"/>
      <c r="AX93" s="32">
        <f t="shared" ref="AX93:AX97" si="1460">AW93*$D93</f>
        <v>0</v>
      </c>
      <c r="AY93" s="97">
        <f t="shared" si="929"/>
        <v>0</v>
      </c>
      <c r="AZ93" s="97">
        <f t="shared" si="929"/>
        <v>0</v>
      </c>
      <c r="BA93" s="102">
        <v>3</v>
      </c>
      <c r="BB93" s="32">
        <f t="shared" ref="BB93:BB97" si="1461">BA93*$D93</f>
        <v>0.49260000000000004</v>
      </c>
      <c r="BC93" s="102">
        <v>1</v>
      </c>
      <c r="BD93" s="32">
        <f t="shared" ref="BD93:BD97" si="1462">BC93*$D93</f>
        <v>0.16420000000000001</v>
      </c>
      <c r="BE93" s="102">
        <v>1</v>
      </c>
      <c r="BF93" s="32">
        <f t="shared" ref="BF93:BF97" si="1463">BE93*$D93</f>
        <v>0.16420000000000001</v>
      </c>
      <c r="BG93" s="97">
        <f t="shared" si="933"/>
        <v>5</v>
      </c>
      <c r="BH93" s="97">
        <f t="shared" si="933"/>
        <v>0.82100000000000006</v>
      </c>
      <c r="BI93" s="102">
        <v>3</v>
      </c>
      <c r="BJ93" s="32">
        <f t="shared" ref="BJ93:BJ97" si="1464">BI93*$D93</f>
        <v>0.49260000000000004</v>
      </c>
      <c r="BK93" s="102">
        <v>1</v>
      </c>
      <c r="BL93" s="32">
        <f t="shared" ref="BL93:BL97" si="1465">BK93*$D93</f>
        <v>0.16420000000000001</v>
      </c>
      <c r="BM93" s="102">
        <v>1</v>
      </c>
      <c r="BN93" s="32">
        <f t="shared" ref="BN93:BN97" si="1466">BM93*$D93</f>
        <v>0.16420000000000001</v>
      </c>
      <c r="BO93" s="97">
        <f t="shared" si="937"/>
        <v>5</v>
      </c>
      <c r="BP93" s="97">
        <f t="shared" si="937"/>
        <v>0.82100000000000006</v>
      </c>
      <c r="BQ93" s="101"/>
      <c r="BR93" s="32">
        <f t="shared" ref="BR93:BR97" si="1467">BQ93*$D93</f>
        <v>0</v>
      </c>
      <c r="BS93" s="101"/>
      <c r="BT93" s="32">
        <f t="shared" ref="BT93:BT97" si="1468">BS93*$D93</f>
        <v>0</v>
      </c>
      <c r="BU93" s="101"/>
      <c r="BV93" s="32">
        <f t="shared" ref="BV93:BV97" si="1469">BU93*$D93</f>
        <v>0</v>
      </c>
      <c r="BW93" s="97">
        <f t="shared" si="941"/>
        <v>0</v>
      </c>
      <c r="BX93" s="97">
        <f t="shared" si="941"/>
        <v>0</v>
      </c>
      <c r="BY93" s="102"/>
      <c r="BZ93" s="32">
        <f t="shared" ref="BZ93:BZ97" si="1470">BY93*$D93</f>
        <v>0</v>
      </c>
      <c r="CA93" s="102"/>
      <c r="CB93" s="32">
        <f t="shared" ref="CB93:CB97" si="1471">CA93*$D93</f>
        <v>0</v>
      </c>
      <c r="CC93" s="102"/>
      <c r="CD93" s="32">
        <f t="shared" ref="CD93:CD97" si="1472">CC93*$D93</f>
        <v>0</v>
      </c>
      <c r="CE93" s="97">
        <f t="shared" si="945"/>
        <v>0</v>
      </c>
      <c r="CF93" s="97">
        <f t="shared" si="945"/>
        <v>0</v>
      </c>
      <c r="CG93" s="102">
        <v>3</v>
      </c>
      <c r="CH93" s="32">
        <f t="shared" ref="CH93:CH97" si="1473">CG93*$D93</f>
        <v>0.49260000000000004</v>
      </c>
      <c r="CI93" s="102">
        <v>1</v>
      </c>
      <c r="CJ93" s="32">
        <f t="shared" ref="CJ93:CJ97" si="1474">CI93*$D93</f>
        <v>0.16420000000000001</v>
      </c>
      <c r="CK93" s="102">
        <v>1</v>
      </c>
      <c r="CL93" s="32">
        <f t="shared" ref="CL93:CL97" si="1475">CK93*$D93</f>
        <v>0.16420000000000001</v>
      </c>
      <c r="CM93" s="97">
        <f t="shared" si="949"/>
        <v>5</v>
      </c>
      <c r="CN93" s="97">
        <f t="shared" si="949"/>
        <v>0.82100000000000006</v>
      </c>
      <c r="CO93" s="102">
        <v>3</v>
      </c>
      <c r="CP93" s="32">
        <f t="shared" ref="CP93:CP97" si="1476">CO93*$D93</f>
        <v>0.49260000000000004</v>
      </c>
      <c r="CQ93" s="102">
        <v>1</v>
      </c>
      <c r="CR93" s="32">
        <f t="shared" ref="CR93:CR97" si="1477">CQ93*$D93</f>
        <v>0.16420000000000001</v>
      </c>
      <c r="CS93" s="102">
        <v>1</v>
      </c>
      <c r="CT93" s="32">
        <f t="shared" ref="CT93:CT97" si="1478">CS93*$D93</f>
        <v>0.16420000000000001</v>
      </c>
      <c r="CU93" s="97">
        <f t="shared" si="953"/>
        <v>5</v>
      </c>
      <c r="CV93" s="97">
        <f t="shared" si="953"/>
        <v>0.82100000000000006</v>
      </c>
      <c r="CW93" s="102">
        <v>3</v>
      </c>
      <c r="CX93" s="32">
        <f t="shared" ref="CX93:CX97" si="1479">CW93*$D93</f>
        <v>0.49260000000000004</v>
      </c>
      <c r="CY93" s="102">
        <v>1</v>
      </c>
      <c r="CZ93" s="32">
        <f t="shared" ref="CZ93:CZ97" si="1480">CY93*$D93</f>
        <v>0.16420000000000001</v>
      </c>
      <c r="DA93" s="102">
        <v>1</v>
      </c>
      <c r="DB93" s="32">
        <f t="shared" ref="DB93:DB97" si="1481">DA93*$D93</f>
        <v>0.16420000000000001</v>
      </c>
      <c r="DC93" s="97">
        <f t="shared" si="957"/>
        <v>5</v>
      </c>
      <c r="DD93" s="97">
        <f t="shared" si="957"/>
        <v>0.82100000000000006</v>
      </c>
      <c r="DE93" s="103">
        <v>0</v>
      </c>
      <c r="DF93" s="32">
        <f t="shared" ref="DF93:DF97" si="1482">DE93*$D93</f>
        <v>0</v>
      </c>
      <c r="DG93" s="103">
        <v>0</v>
      </c>
      <c r="DH93" s="32">
        <f t="shared" ref="DH93:DH97" si="1483">DG93*$D93</f>
        <v>0</v>
      </c>
      <c r="DI93" s="103">
        <v>0</v>
      </c>
      <c r="DJ93" s="32">
        <f t="shared" ref="DJ93:DJ97" si="1484">DI93*$D93</f>
        <v>0</v>
      </c>
      <c r="DK93" s="97">
        <f t="shared" si="961"/>
        <v>0</v>
      </c>
      <c r="DL93" s="97">
        <f t="shared" si="961"/>
        <v>0</v>
      </c>
      <c r="DM93" s="103">
        <v>6</v>
      </c>
      <c r="DN93" s="32">
        <f t="shared" ref="DN93:DN97" si="1485">DM93*$D93</f>
        <v>0.98520000000000008</v>
      </c>
      <c r="DO93" s="103">
        <v>2</v>
      </c>
      <c r="DP93" s="32">
        <f t="shared" ref="DP93:DP97" si="1486">DO93*$D93</f>
        <v>0.32840000000000003</v>
      </c>
      <c r="DQ93" s="103">
        <v>2</v>
      </c>
      <c r="DR93" s="32">
        <f t="shared" ref="DR93:DR97" si="1487">DQ93*$D93</f>
        <v>0.32840000000000003</v>
      </c>
      <c r="DS93" s="97">
        <f t="shared" si="965"/>
        <v>10</v>
      </c>
      <c r="DT93" s="97">
        <f t="shared" si="965"/>
        <v>1.6420000000000001</v>
      </c>
      <c r="DU93" s="102">
        <v>6</v>
      </c>
      <c r="DV93" s="32">
        <f t="shared" ref="DV93:DV97" si="1488">DU93*$D93</f>
        <v>0.98520000000000008</v>
      </c>
      <c r="DW93" s="102">
        <v>2</v>
      </c>
      <c r="DX93" s="32">
        <f t="shared" ref="DX93:DX97" si="1489">DW93*$D93</f>
        <v>0.32840000000000003</v>
      </c>
      <c r="DY93" s="102">
        <v>2</v>
      </c>
      <c r="DZ93" s="32">
        <f t="shared" ref="DZ93:DZ97" si="1490">DY93*$D93</f>
        <v>0.32840000000000003</v>
      </c>
      <c r="EA93" s="97">
        <f t="shared" si="969"/>
        <v>10</v>
      </c>
      <c r="EB93" s="97">
        <f t="shared" si="969"/>
        <v>1.6420000000000001</v>
      </c>
      <c r="EC93" s="101"/>
      <c r="ED93" s="32">
        <f t="shared" ref="ED93:ED97" si="1491">EC93*$D93</f>
        <v>0</v>
      </c>
      <c r="EE93" s="101"/>
      <c r="EF93" s="32">
        <f t="shared" ref="EF93:EF97" si="1492">EE93*$D93</f>
        <v>0</v>
      </c>
      <c r="EG93" s="101"/>
      <c r="EH93" s="32">
        <f t="shared" ref="EH93:EH97" si="1493">EG93*$D93</f>
        <v>0</v>
      </c>
      <c r="EI93" s="97">
        <f t="shared" si="973"/>
        <v>0</v>
      </c>
      <c r="EJ93" s="97">
        <f t="shared" si="973"/>
        <v>0</v>
      </c>
      <c r="EK93" s="102">
        <v>3</v>
      </c>
      <c r="EL93" s="32">
        <f t="shared" ref="EL93:EL97" si="1494">EK93*$D93</f>
        <v>0.49260000000000004</v>
      </c>
      <c r="EM93" s="102">
        <v>1</v>
      </c>
      <c r="EN93" s="32">
        <f t="shared" ref="EN93:EN97" si="1495">EM93*$D93</f>
        <v>0.16420000000000001</v>
      </c>
      <c r="EO93" s="102">
        <v>1</v>
      </c>
      <c r="EP93" s="32">
        <f t="shared" ref="EP93:EP97" si="1496">EO93*$D93</f>
        <v>0.16420000000000001</v>
      </c>
      <c r="EQ93" s="97">
        <f t="shared" si="977"/>
        <v>5</v>
      </c>
      <c r="ER93" s="97">
        <f t="shared" si="977"/>
        <v>0.82100000000000006</v>
      </c>
      <c r="ES93" s="102">
        <v>3</v>
      </c>
      <c r="ET93" s="32">
        <f t="shared" ref="ET93:ET97" si="1497">ES93*$D93</f>
        <v>0.49260000000000004</v>
      </c>
      <c r="EU93" s="102">
        <v>1</v>
      </c>
      <c r="EV93" s="32">
        <f t="shared" ref="EV93:EV97" si="1498">EU93*$D93</f>
        <v>0.16420000000000001</v>
      </c>
      <c r="EW93" s="102">
        <v>1</v>
      </c>
      <c r="EX93" s="32">
        <f t="shared" ref="EX93:EX97" si="1499">EW93*$D93</f>
        <v>0.16420000000000001</v>
      </c>
      <c r="EY93" s="97">
        <f t="shared" si="981"/>
        <v>5</v>
      </c>
      <c r="EZ93" s="97">
        <f t="shared" si="981"/>
        <v>0.82100000000000006</v>
      </c>
      <c r="FA93" s="108">
        <v>3</v>
      </c>
      <c r="FB93" s="32">
        <f t="shared" ref="FB93:FB97" si="1500">FA93*$D93</f>
        <v>0.49260000000000004</v>
      </c>
      <c r="FC93" s="108">
        <v>1</v>
      </c>
      <c r="FD93" s="32">
        <f t="shared" ref="FD93:FD97" si="1501">FC93*$D93</f>
        <v>0.16420000000000001</v>
      </c>
      <c r="FE93" s="106">
        <v>1</v>
      </c>
      <c r="FF93" s="32">
        <f t="shared" ref="FF93:FF97" si="1502">FE93*$D93</f>
        <v>0.16420000000000001</v>
      </c>
      <c r="FG93" s="97">
        <f t="shared" si="985"/>
        <v>5</v>
      </c>
      <c r="FH93" s="97">
        <f t="shared" si="985"/>
        <v>0.82100000000000006</v>
      </c>
      <c r="FI93" s="103">
        <v>6</v>
      </c>
      <c r="FJ93" s="32">
        <f t="shared" ref="FJ93:FJ97" si="1503">FI93*$D93</f>
        <v>0.98520000000000008</v>
      </c>
      <c r="FK93" s="103">
        <v>3</v>
      </c>
      <c r="FL93" s="32">
        <f t="shared" ref="FL93:FL97" si="1504">FK93*$D93</f>
        <v>0.49260000000000004</v>
      </c>
      <c r="FM93" s="103">
        <v>1</v>
      </c>
      <c r="FN93" s="32">
        <f t="shared" ref="FN93:FN97" si="1505">FM93*$D93</f>
        <v>0.16420000000000001</v>
      </c>
      <c r="FO93" s="97">
        <f t="shared" si="989"/>
        <v>10</v>
      </c>
      <c r="FP93" s="97">
        <f t="shared" si="989"/>
        <v>1.6420000000000003</v>
      </c>
      <c r="FQ93" s="172">
        <v>3</v>
      </c>
      <c r="FR93" s="32">
        <f t="shared" ref="FR93:FR97" si="1506">FQ93*$D93</f>
        <v>0.49260000000000004</v>
      </c>
      <c r="FS93" s="172">
        <v>1</v>
      </c>
      <c r="FT93" s="32">
        <f t="shared" ref="FT93:FT97" si="1507">FS93*$D93</f>
        <v>0.16420000000000001</v>
      </c>
      <c r="FU93" s="172">
        <v>1</v>
      </c>
      <c r="FV93" s="32">
        <f t="shared" ref="FV93:FV97" si="1508">FU93*$D93</f>
        <v>0.16420000000000001</v>
      </c>
      <c r="FW93" s="97">
        <f t="shared" si="993"/>
        <v>5</v>
      </c>
      <c r="FX93" s="97">
        <f t="shared" si="993"/>
        <v>0.82100000000000006</v>
      </c>
      <c r="FY93" s="103">
        <v>6</v>
      </c>
      <c r="FZ93" s="32">
        <f t="shared" ref="FZ93:FZ97" si="1509">FY93*$D93</f>
        <v>0.98520000000000008</v>
      </c>
      <c r="GA93" s="103">
        <v>2</v>
      </c>
      <c r="GB93" s="32">
        <f t="shared" ref="GB93:GB97" si="1510">GA93*$D93</f>
        <v>0.32840000000000003</v>
      </c>
      <c r="GC93" s="103">
        <v>2</v>
      </c>
      <c r="GD93" s="32">
        <f t="shared" ref="GD93:GD97" si="1511">GC93*$D93</f>
        <v>0.32840000000000003</v>
      </c>
      <c r="GE93" s="97">
        <f t="shared" si="997"/>
        <v>10</v>
      </c>
      <c r="GF93" s="97">
        <f t="shared" si="997"/>
        <v>1.6420000000000001</v>
      </c>
      <c r="GG93" s="102">
        <v>5</v>
      </c>
      <c r="GH93" s="32">
        <f t="shared" ref="GH93:GH97" si="1512">GG93*$D93</f>
        <v>0.82100000000000006</v>
      </c>
      <c r="GI93" s="102">
        <v>2</v>
      </c>
      <c r="GJ93" s="32">
        <f t="shared" ref="GJ93:GJ97" si="1513">GI93*$D93</f>
        <v>0.32840000000000003</v>
      </c>
      <c r="GK93" s="102">
        <v>1</v>
      </c>
      <c r="GL93" s="32">
        <f t="shared" ref="GL93:GL97" si="1514">GK93*$D93</f>
        <v>0.16420000000000001</v>
      </c>
      <c r="GM93" s="97">
        <f t="shared" si="1001"/>
        <v>8</v>
      </c>
      <c r="GN93" s="97">
        <f t="shared" si="1001"/>
        <v>1.3136000000000001</v>
      </c>
      <c r="GO93" s="101">
        <v>0</v>
      </c>
      <c r="GP93" s="32">
        <f t="shared" ref="GP93:GP97" si="1515">GO93*$D93</f>
        <v>0</v>
      </c>
      <c r="GQ93" s="101">
        <v>0</v>
      </c>
      <c r="GR93" s="32">
        <f t="shared" ref="GR93:GR97" si="1516">GQ93*$D93</f>
        <v>0</v>
      </c>
      <c r="GS93" s="101">
        <v>0</v>
      </c>
      <c r="GT93" s="32">
        <f t="shared" ref="GT93:GT97" si="1517">GS93*$D93</f>
        <v>0</v>
      </c>
      <c r="GU93" s="97">
        <f t="shared" si="1005"/>
        <v>0</v>
      </c>
      <c r="GV93" s="97">
        <f t="shared" si="1005"/>
        <v>0</v>
      </c>
      <c r="GW93" s="102"/>
      <c r="GX93" s="32">
        <f t="shared" ref="GX93:GX97" si="1518">GW93*$D93</f>
        <v>0</v>
      </c>
      <c r="GY93" s="102"/>
      <c r="GZ93" s="32">
        <f t="shared" ref="GZ93:GZ97" si="1519">GY93*$D93</f>
        <v>0</v>
      </c>
      <c r="HA93" s="102"/>
      <c r="HB93" s="32">
        <f t="shared" ref="HB93:HB97" si="1520">HA93*$D93</f>
        <v>0</v>
      </c>
      <c r="HC93" s="97">
        <f t="shared" si="1009"/>
        <v>0</v>
      </c>
      <c r="HD93" s="97">
        <f t="shared" si="1009"/>
        <v>0</v>
      </c>
      <c r="HE93" s="102">
        <v>3</v>
      </c>
      <c r="HF93" s="32">
        <f t="shared" ref="HF93:HF97" si="1521">HE93*$D93</f>
        <v>0.49260000000000004</v>
      </c>
      <c r="HG93" s="102">
        <v>1</v>
      </c>
      <c r="HH93" s="32">
        <f t="shared" ref="HH93:HH97" si="1522">HG93*$D93</f>
        <v>0.16420000000000001</v>
      </c>
      <c r="HI93" s="102">
        <v>1</v>
      </c>
      <c r="HJ93" s="32">
        <f t="shared" ref="HJ93:HJ97" si="1523">HI93*$D93</f>
        <v>0.16420000000000001</v>
      </c>
      <c r="HK93" s="97">
        <f t="shared" si="1013"/>
        <v>5</v>
      </c>
      <c r="HL93" s="97">
        <f t="shared" si="1013"/>
        <v>0.82100000000000006</v>
      </c>
      <c r="HM93" s="102">
        <v>6</v>
      </c>
      <c r="HN93" s="32">
        <f t="shared" ref="HN93:HN97" si="1524">HM93*$D93</f>
        <v>0.98520000000000008</v>
      </c>
      <c r="HO93" s="102">
        <v>2</v>
      </c>
      <c r="HP93" s="32">
        <f t="shared" ref="HP93:HP97" si="1525">HO93*$D93</f>
        <v>0.32840000000000003</v>
      </c>
      <c r="HQ93" s="102">
        <v>2</v>
      </c>
      <c r="HR93" s="32">
        <f t="shared" ref="HR93:HR97" si="1526">HQ93*$D93</f>
        <v>0.32840000000000003</v>
      </c>
      <c r="HS93" s="97">
        <f t="shared" si="1017"/>
        <v>10</v>
      </c>
      <c r="HT93" s="97">
        <f t="shared" si="1017"/>
        <v>1.6420000000000001</v>
      </c>
      <c r="HU93" s="174">
        <v>5</v>
      </c>
      <c r="HV93" s="32">
        <f t="shared" ref="HV93:HV97" si="1527">HU93*$D93</f>
        <v>0.82100000000000006</v>
      </c>
      <c r="HW93" s="174">
        <v>3</v>
      </c>
      <c r="HX93" s="32">
        <f t="shared" ref="HX93:HX97" si="1528">HW93*$D93</f>
        <v>0.49260000000000004</v>
      </c>
      <c r="HY93" s="174">
        <v>2</v>
      </c>
      <c r="HZ93" s="32">
        <f t="shared" ref="HZ93:HZ97" si="1529">HY93*$D93</f>
        <v>0.32840000000000003</v>
      </c>
      <c r="IA93" s="97">
        <f t="shared" si="1021"/>
        <v>10</v>
      </c>
      <c r="IB93" s="97">
        <f t="shared" si="1021"/>
        <v>1.6420000000000001</v>
      </c>
      <c r="IC93" s="103">
        <v>6</v>
      </c>
      <c r="ID93" s="32">
        <f t="shared" ref="ID93:ID97" si="1530">IC93*$D93</f>
        <v>0.98520000000000008</v>
      </c>
      <c r="IE93" s="103">
        <v>2</v>
      </c>
      <c r="IF93" s="32">
        <f t="shared" ref="IF93:IF97" si="1531">IE93*$D93</f>
        <v>0.32840000000000003</v>
      </c>
      <c r="IG93" s="103">
        <v>2</v>
      </c>
      <c r="IH93" s="32">
        <f t="shared" ref="IH93:IH97" si="1532">IG93*$D93</f>
        <v>0.32840000000000003</v>
      </c>
      <c r="II93" s="97">
        <f t="shared" si="1025"/>
        <v>10</v>
      </c>
      <c r="IJ93" s="97">
        <f t="shared" si="1025"/>
        <v>1.6420000000000001</v>
      </c>
      <c r="IK93" s="105"/>
      <c r="IL93" s="32">
        <f t="shared" ref="IL93:IL97" si="1533">IK93*$D93</f>
        <v>0</v>
      </c>
      <c r="IM93" s="105"/>
      <c r="IN93" s="32">
        <f t="shared" ref="IN93:IN97" si="1534">IM93*$D93</f>
        <v>0</v>
      </c>
      <c r="IO93" s="105"/>
      <c r="IP93" s="32">
        <f t="shared" ref="IP93:IP97" si="1535">IO93*$D93</f>
        <v>0</v>
      </c>
      <c r="IQ93" s="97">
        <f t="shared" si="1029"/>
        <v>0</v>
      </c>
      <c r="IR93" s="97">
        <f t="shared" si="1029"/>
        <v>0</v>
      </c>
      <c r="IS93" s="100">
        <f t="shared" si="1030"/>
        <v>88</v>
      </c>
      <c r="IT93" s="100">
        <f t="shared" si="1030"/>
        <v>14.449600000000002</v>
      </c>
      <c r="IU93" s="100">
        <f t="shared" si="1030"/>
        <v>37</v>
      </c>
      <c r="IV93" s="100">
        <f t="shared" si="1030"/>
        <v>6.0754000000000028</v>
      </c>
      <c r="IW93" s="100">
        <f t="shared" si="1030"/>
        <v>28</v>
      </c>
      <c r="IX93" s="100">
        <f t="shared" si="1030"/>
        <v>4.5976000000000017</v>
      </c>
      <c r="IY93" s="100">
        <f t="shared" si="1030"/>
        <v>153</v>
      </c>
      <c r="IZ93" s="100">
        <f t="shared" si="1030"/>
        <v>25.122599999999998</v>
      </c>
    </row>
    <row r="94" spans="1:260" ht="21" customHeight="1" x14ac:dyDescent="0.3">
      <c r="A94" s="33">
        <v>2</v>
      </c>
      <c r="B94" s="34" t="s">
        <v>81</v>
      </c>
      <c r="C94" s="64" t="s">
        <v>82</v>
      </c>
      <c r="D94" s="65">
        <v>0.01</v>
      </c>
      <c r="E94" s="103">
        <v>75</v>
      </c>
      <c r="F94" s="32">
        <f t="shared" si="907"/>
        <v>0.75</v>
      </c>
      <c r="G94" s="103">
        <v>18</v>
      </c>
      <c r="H94" s="32">
        <f t="shared" si="907"/>
        <v>0.18</v>
      </c>
      <c r="I94" s="103">
        <v>7</v>
      </c>
      <c r="J94" s="32">
        <f t="shared" si="1445"/>
        <v>7.0000000000000007E-2</v>
      </c>
      <c r="K94" s="97">
        <f t="shared" si="909"/>
        <v>100</v>
      </c>
      <c r="L94" s="97">
        <f t="shared" si="909"/>
        <v>1</v>
      </c>
      <c r="M94" s="103">
        <v>75</v>
      </c>
      <c r="N94" s="32">
        <f t="shared" si="1446"/>
        <v>0.75</v>
      </c>
      <c r="O94" s="103">
        <v>15</v>
      </c>
      <c r="P94" s="32">
        <f t="shared" si="1447"/>
        <v>0.15</v>
      </c>
      <c r="Q94" s="103">
        <v>10</v>
      </c>
      <c r="R94" s="32">
        <f t="shared" si="1448"/>
        <v>0.1</v>
      </c>
      <c r="S94" s="97">
        <f t="shared" si="913"/>
        <v>100</v>
      </c>
      <c r="T94" s="97">
        <f t="shared" si="913"/>
        <v>1</v>
      </c>
      <c r="U94" s="103">
        <v>75</v>
      </c>
      <c r="V94" s="32">
        <f t="shared" si="1449"/>
        <v>0.75</v>
      </c>
      <c r="W94" s="103">
        <v>15</v>
      </c>
      <c r="X94" s="32">
        <f t="shared" si="1450"/>
        <v>0.15</v>
      </c>
      <c r="Y94" s="103">
        <v>10</v>
      </c>
      <c r="Z94" s="32">
        <f t="shared" si="1451"/>
        <v>0.1</v>
      </c>
      <c r="AA94" s="97">
        <f t="shared" si="917"/>
        <v>100</v>
      </c>
      <c r="AB94" s="97">
        <f t="shared" si="917"/>
        <v>1</v>
      </c>
      <c r="AC94" s="101">
        <v>75</v>
      </c>
      <c r="AD94" s="32">
        <f t="shared" si="1452"/>
        <v>0.75</v>
      </c>
      <c r="AE94" s="101">
        <v>15</v>
      </c>
      <c r="AF94" s="32">
        <f t="shared" si="1453"/>
        <v>0.15</v>
      </c>
      <c r="AG94" s="101">
        <v>10</v>
      </c>
      <c r="AH94" s="32">
        <f t="shared" si="1454"/>
        <v>0.1</v>
      </c>
      <c r="AI94" s="97">
        <f t="shared" si="921"/>
        <v>100</v>
      </c>
      <c r="AJ94" s="97">
        <f t="shared" si="921"/>
        <v>1</v>
      </c>
      <c r="AK94" s="102">
        <v>115</v>
      </c>
      <c r="AL94" s="32">
        <f t="shared" si="1455"/>
        <v>1.1500000000000001</v>
      </c>
      <c r="AM94" s="102">
        <v>25</v>
      </c>
      <c r="AN94" s="32">
        <f t="shared" si="1456"/>
        <v>0.25</v>
      </c>
      <c r="AO94" s="102">
        <v>10</v>
      </c>
      <c r="AP94" s="32">
        <f t="shared" si="1457"/>
        <v>0.1</v>
      </c>
      <c r="AQ94" s="97">
        <f t="shared" si="925"/>
        <v>150</v>
      </c>
      <c r="AR94" s="97">
        <f t="shared" si="925"/>
        <v>1.5000000000000002</v>
      </c>
      <c r="AS94" s="102">
        <v>75</v>
      </c>
      <c r="AT94" s="32">
        <f t="shared" si="1458"/>
        <v>0.75</v>
      </c>
      <c r="AU94" s="102">
        <v>15</v>
      </c>
      <c r="AV94" s="32">
        <f t="shared" si="1459"/>
        <v>0.15</v>
      </c>
      <c r="AW94" s="102">
        <v>10</v>
      </c>
      <c r="AX94" s="32">
        <f t="shared" si="1460"/>
        <v>0.1</v>
      </c>
      <c r="AY94" s="97">
        <f t="shared" si="929"/>
        <v>100</v>
      </c>
      <c r="AZ94" s="97">
        <f t="shared" si="929"/>
        <v>1</v>
      </c>
      <c r="BA94" s="102">
        <v>90</v>
      </c>
      <c r="BB94" s="32">
        <f t="shared" si="1461"/>
        <v>0.9</v>
      </c>
      <c r="BC94" s="102">
        <v>20</v>
      </c>
      <c r="BD94" s="32">
        <f t="shared" si="1462"/>
        <v>0.2</v>
      </c>
      <c r="BE94" s="102">
        <v>15</v>
      </c>
      <c r="BF94" s="32">
        <f t="shared" si="1463"/>
        <v>0.15</v>
      </c>
      <c r="BG94" s="97">
        <f t="shared" si="933"/>
        <v>125</v>
      </c>
      <c r="BH94" s="97">
        <f t="shared" si="933"/>
        <v>1.25</v>
      </c>
      <c r="BI94" s="102">
        <v>75</v>
      </c>
      <c r="BJ94" s="32">
        <f t="shared" si="1464"/>
        <v>0.75</v>
      </c>
      <c r="BK94" s="102">
        <v>15</v>
      </c>
      <c r="BL94" s="32">
        <f t="shared" si="1465"/>
        <v>0.15</v>
      </c>
      <c r="BM94" s="102">
        <v>10</v>
      </c>
      <c r="BN94" s="32">
        <f t="shared" si="1466"/>
        <v>0.1</v>
      </c>
      <c r="BO94" s="97">
        <f t="shared" si="937"/>
        <v>100</v>
      </c>
      <c r="BP94" s="97">
        <f t="shared" si="937"/>
        <v>1</v>
      </c>
      <c r="BQ94" s="101">
        <v>56</v>
      </c>
      <c r="BR94" s="32">
        <f t="shared" si="1467"/>
        <v>0.56000000000000005</v>
      </c>
      <c r="BS94" s="101">
        <v>11</v>
      </c>
      <c r="BT94" s="32">
        <f t="shared" si="1468"/>
        <v>0.11</v>
      </c>
      <c r="BU94" s="101">
        <v>8</v>
      </c>
      <c r="BV94" s="32">
        <f t="shared" si="1469"/>
        <v>0.08</v>
      </c>
      <c r="BW94" s="97">
        <f t="shared" si="941"/>
        <v>75</v>
      </c>
      <c r="BX94" s="97">
        <f t="shared" si="941"/>
        <v>0.75</v>
      </c>
      <c r="BY94" s="102">
        <v>35</v>
      </c>
      <c r="BZ94" s="32">
        <f t="shared" si="1470"/>
        <v>0.35000000000000003</v>
      </c>
      <c r="CA94" s="102">
        <v>10</v>
      </c>
      <c r="CB94" s="32">
        <f t="shared" si="1471"/>
        <v>0.1</v>
      </c>
      <c r="CC94" s="102">
        <v>5</v>
      </c>
      <c r="CD94" s="32">
        <f t="shared" si="1472"/>
        <v>0.05</v>
      </c>
      <c r="CE94" s="97">
        <f t="shared" si="945"/>
        <v>50</v>
      </c>
      <c r="CF94" s="97">
        <f t="shared" si="945"/>
        <v>0.50000000000000011</v>
      </c>
      <c r="CG94" s="102">
        <v>85</v>
      </c>
      <c r="CH94" s="32">
        <f t="shared" si="1473"/>
        <v>0.85</v>
      </c>
      <c r="CI94" s="102">
        <v>30</v>
      </c>
      <c r="CJ94" s="32">
        <f t="shared" si="1474"/>
        <v>0.3</v>
      </c>
      <c r="CK94" s="102">
        <v>10</v>
      </c>
      <c r="CL94" s="32">
        <f t="shared" si="1475"/>
        <v>0.1</v>
      </c>
      <c r="CM94" s="97">
        <f t="shared" si="949"/>
        <v>125</v>
      </c>
      <c r="CN94" s="97">
        <f t="shared" si="949"/>
        <v>1.25</v>
      </c>
      <c r="CO94" s="102">
        <v>110</v>
      </c>
      <c r="CP94" s="32">
        <f t="shared" si="1476"/>
        <v>1.1000000000000001</v>
      </c>
      <c r="CQ94" s="102">
        <v>33</v>
      </c>
      <c r="CR94" s="32">
        <f t="shared" si="1477"/>
        <v>0.33</v>
      </c>
      <c r="CS94" s="102">
        <v>7</v>
      </c>
      <c r="CT94" s="32">
        <f t="shared" si="1478"/>
        <v>7.0000000000000007E-2</v>
      </c>
      <c r="CU94" s="97">
        <f t="shared" si="953"/>
        <v>150</v>
      </c>
      <c r="CV94" s="97">
        <f t="shared" si="953"/>
        <v>1.5000000000000002</v>
      </c>
      <c r="CW94" s="102">
        <v>105</v>
      </c>
      <c r="CX94" s="32">
        <f t="shared" si="1479"/>
        <v>1.05</v>
      </c>
      <c r="CY94" s="102">
        <v>25</v>
      </c>
      <c r="CZ94" s="32">
        <f t="shared" si="1480"/>
        <v>0.25</v>
      </c>
      <c r="DA94" s="102">
        <v>20</v>
      </c>
      <c r="DB94" s="32">
        <f t="shared" si="1481"/>
        <v>0.2</v>
      </c>
      <c r="DC94" s="97">
        <f t="shared" si="957"/>
        <v>150</v>
      </c>
      <c r="DD94" s="97">
        <f t="shared" si="957"/>
        <v>1.5</v>
      </c>
      <c r="DE94" s="103">
        <v>110</v>
      </c>
      <c r="DF94" s="32">
        <f t="shared" si="1482"/>
        <v>1.1000000000000001</v>
      </c>
      <c r="DG94" s="103">
        <v>25</v>
      </c>
      <c r="DH94" s="32">
        <f t="shared" si="1483"/>
        <v>0.25</v>
      </c>
      <c r="DI94" s="103">
        <v>15</v>
      </c>
      <c r="DJ94" s="32">
        <f t="shared" si="1484"/>
        <v>0.15</v>
      </c>
      <c r="DK94" s="97">
        <f t="shared" si="961"/>
        <v>150</v>
      </c>
      <c r="DL94" s="97">
        <f t="shared" si="961"/>
        <v>1.5</v>
      </c>
      <c r="DM94" s="103">
        <v>75</v>
      </c>
      <c r="DN94" s="32">
        <f t="shared" si="1485"/>
        <v>0.75</v>
      </c>
      <c r="DO94" s="103">
        <v>18</v>
      </c>
      <c r="DP94" s="32">
        <f t="shared" si="1486"/>
        <v>0.18</v>
      </c>
      <c r="DQ94" s="103">
        <v>7</v>
      </c>
      <c r="DR94" s="32">
        <f t="shared" si="1487"/>
        <v>7.0000000000000007E-2</v>
      </c>
      <c r="DS94" s="97">
        <f t="shared" si="965"/>
        <v>100</v>
      </c>
      <c r="DT94" s="97">
        <f t="shared" si="965"/>
        <v>1</v>
      </c>
      <c r="DU94" s="102">
        <v>105</v>
      </c>
      <c r="DV94" s="32">
        <f t="shared" si="1488"/>
        <v>1.05</v>
      </c>
      <c r="DW94" s="102">
        <v>28</v>
      </c>
      <c r="DX94" s="32">
        <f t="shared" si="1489"/>
        <v>0.28000000000000003</v>
      </c>
      <c r="DY94" s="102">
        <v>17</v>
      </c>
      <c r="DZ94" s="32">
        <f t="shared" si="1490"/>
        <v>0.17</v>
      </c>
      <c r="EA94" s="97">
        <f t="shared" si="969"/>
        <v>150</v>
      </c>
      <c r="EB94" s="97">
        <f t="shared" si="969"/>
        <v>1.5</v>
      </c>
      <c r="EC94" s="101">
        <v>75</v>
      </c>
      <c r="ED94" s="32">
        <f t="shared" si="1491"/>
        <v>0.75</v>
      </c>
      <c r="EE94" s="101">
        <v>15</v>
      </c>
      <c r="EF94" s="32">
        <f t="shared" si="1492"/>
        <v>0.15</v>
      </c>
      <c r="EG94" s="101">
        <v>10</v>
      </c>
      <c r="EH94" s="32">
        <f t="shared" si="1493"/>
        <v>0.1</v>
      </c>
      <c r="EI94" s="97">
        <f t="shared" si="973"/>
        <v>100</v>
      </c>
      <c r="EJ94" s="97">
        <f t="shared" si="973"/>
        <v>1</v>
      </c>
      <c r="EK94" s="102">
        <v>60</v>
      </c>
      <c r="EL94" s="32">
        <f t="shared" si="1494"/>
        <v>0.6</v>
      </c>
      <c r="EM94" s="102">
        <v>30</v>
      </c>
      <c r="EN94" s="32">
        <f t="shared" si="1495"/>
        <v>0.3</v>
      </c>
      <c r="EO94" s="102">
        <v>10</v>
      </c>
      <c r="EP94" s="32">
        <f t="shared" si="1496"/>
        <v>0.1</v>
      </c>
      <c r="EQ94" s="97">
        <f t="shared" si="977"/>
        <v>100</v>
      </c>
      <c r="ER94" s="97">
        <f t="shared" si="977"/>
        <v>0.99999999999999989</v>
      </c>
      <c r="ES94" s="102">
        <v>105</v>
      </c>
      <c r="ET94" s="32">
        <f t="shared" si="1497"/>
        <v>1.05</v>
      </c>
      <c r="EU94" s="102">
        <v>30</v>
      </c>
      <c r="EV94" s="32">
        <f t="shared" si="1498"/>
        <v>0.3</v>
      </c>
      <c r="EW94" s="102">
        <v>15</v>
      </c>
      <c r="EX94" s="32">
        <f t="shared" si="1499"/>
        <v>0.15</v>
      </c>
      <c r="EY94" s="97">
        <f t="shared" si="981"/>
        <v>150</v>
      </c>
      <c r="EZ94" s="97">
        <f t="shared" si="981"/>
        <v>1.5</v>
      </c>
      <c r="FA94" s="108">
        <v>80</v>
      </c>
      <c r="FB94" s="32">
        <f t="shared" si="1500"/>
        <v>0.8</v>
      </c>
      <c r="FC94" s="108">
        <v>30</v>
      </c>
      <c r="FD94" s="32">
        <f t="shared" si="1501"/>
        <v>0.3</v>
      </c>
      <c r="FE94" s="106">
        <v>15</v>
      </c>
      <c r="FF94" s="32">
        <f t="shared" si="1502"/>
        <v>0.15</v>
      </c>
      <c r="FG94" s="97">
        <f t="shared" si="985"/>
        <v>125</v>
      </c>
      <c r="FH94" s="97">
        <f t="shared" si="985"/>
        <v>1.25</v>
      </c>
      <c r="FI94" s="103">
        <v>105</v>
      </c>
      <c r="FJ94" s="32">
        <f t="shared" si="1503"/>
        <v>1.05</v>
      </c>
      <c r="FK94" s="103">
        <v>30</v>
      </c>
      <c r="FL94" s="32">
        <f t="shared" si="1504"/>
        <v>0.3</v>
      </c>
      <c r="FM94" s="103">
        <v>15</v>
      </c>
      <c r="FN94" s="32">
        <f t="shared" si="1505"/>
        <v>0.15</v>
      </c>
      <c r="FO94" s="97">
        <f t="shared" si="989"/>
        <v>150</v>
      </c>
      <c r="FP94" s="97">
        <f t="shared" si="989"/>
        <v>1.5</v>
      </c>
      <c r="FQ94" s="172">
        <v>65</v>
      </c>
      <c r="FR94" s="32">
        <f t="shared" si="1506"/>
        <v>0.65</v>
      </c>
      <c r="FS94" s="172">
        <v>25</v>
      </c>
      <c r="FT94" s="32">
        <f t="shared" si="1507"/>
        <v>0.25</v>
      </c>
      <c r="FU94" s="172">
        <v>10</v>
      </c>
      <c r="FV94" s="32">
        <f t="shared" si="1508"/>
        <v>0.1</v>
      </c>
      <c r="FW94" s="97">
        <f t="shared" si="993"/>
        <v>100</v>
      </c>
      <c r="FX94" s="97">
        <f t="shared" si="993"/>
        <v>1</v>
      </c>
      <c r="FY94" s="103">
        <v>80</v>
      </c>
      <c r="FZ94" s="32">
        <f t="shared" si="1509"/>
        <v>0.8</v>
      </c>
      <c r="GA94" s="103">
        <v>40</v>
      </c>
      <c r="GB94" s="32">
        <f t="shared" si="1510"/>
        <v>0.4</v>
      </c>
      <c r="GC94" s="103">
        <v>15</v>
      </c>
      <c r="GD94" s="32">
        <f t="shared" si="1511"/>
        <v>0.15</v>
      </c>
      <c r="GE94" s="97">
        <f t="shared" si="997"/>
        <v>135</v>
      </c>
      <c r="GF94" s="97">
        <f t="shared" si="997"/>
        <v>1.35</v>
      </c>
      <c r="GG94" s="102">
        <v>105</v>
      </c>
      <c r="GH94" s="32">
        <f t="shared" si="1512"/>
        <v>1.05</v>
      </c>
      <c r="GI94" s="102">
        <v>30</v>
      </c>
      <c r="GJ94" s="32">
        <f t="shared" si="1513"/>
        <v>0.3</v>
      </c>
      <c r="GK94" s="102">
        <v>15</v>
      </c>
      <c r="GL94" s="32">
        <f t="shared" si="1514"/>
        <v>0.15</v>
      </c>
      <c r="GM94" s="97">
        <f t="shared" si="1001"/>
        <v>150</v>
      </c>
      <c r="GN94" s="97">
        <f t="shared" si="1001"/>
        <v>1.5</v>
      </c>
      <c r="GO94" s="101">
        <v>50</v>
      </c>
      <c r="GP94" s="32">
        <f t="shared" si="1515"/>
        <v>0.5</v>
      </c>
      <c r="GQ94" s="101">
        <v>20</v>
      </c>
      <c r="GR94" s="32">
        <f t="shared" si="1516"/>
        <v>0.2</v>
      </c>
      <c r="GS94" s="101">
        <v>5</v>
      </c>
      <c r="GT94" s="32">
        <f t="shared" si="1517"/>
        <v>0.05</v>
      </c>
      <c r="GU94" s="97">
        <f t="shared" si="1005"/>
        <v>75</v>
      </c>
      <c r="GV94" s="97">
        <f t="shared" si="1005"/>
        <v>0.75</v>
      </c>
      <c r="GW94" s="102">
        <v>56</v>
      </c>
      <c r="GX94" s="32">
        <f t="shared" si="1518"/>
        <v>0.56000000000000005</v>
      </c>
      <c r="GY94" s="102">
        <v>14</v>
      </c>
      <c r="GZ94" s="32">
        <f t="shared" si="1519"/>
        <v>0.14000000000000001</v>
      </c>
      <c r="HA94" s="102">
        <v>5</v>
      </c>
      <c r="HB94" s="32">
        <f t="shared" si="1520"/>
        <v>0.05</v>
      </c>
      <c r="HC94" s="97">
        <f t="shared" si="1009"/>
        <v>75</v>
      </c>
      <c r="HD94" s="97">
        <f t="shared" si="1009"/>
        <v>0.75000000000000011</v>
      </c>
      <c r="HE94" s="102">
        <v>75</v>
      </c>
      <c r="HF94" s="32">
        <f t="shared" si="1521"/>
        <v>0.75</v>
      </c>
      <c r="HG94" s="102">
        <v>20</v>
      </c>
      <c r="HH94" s="32">
        <f t="shared" si="1522"/>
        <v>0.2</v>
      </c>
      <c r="HI94" s="102">
        <v>5</v>
      </c>
      <c r="HJ94" s="32">
        <f t="shared" si="1523"/>
        <v>0.05</v>
      </c>
      <c r="HK94" s="97">
        <f t="shared" si="1013"/>
        <v>100</v>
      </c>
      <c r="HL94" s="97">
        <f t="shared" si="1013"/>
        <v>1</v>
      </c>
      <c r="HM94" s="102">
        <v>75</v>
      </c>
      <c r="HN94" s="32">
        <f t="shared" si="1524"/>
        <v>0.75</v>
      </c>
      <c r="HO94" s="102">
        <v>20</v>
      </c>
      <c r="HP94" s="32">
        <f t="shared" si="1525"/>
        <v>0.2</v>
      </c>
      <c r="HQ94" s="102">
        <v>5</v>
      </c>
      <c r="HR94" s="32">
        <f t="shared" si="1526"/>
        <v>0.05</v>
      </c>
      <c r="HS94" s="97">
        <f t="shared" si="1017"/>
        <v>100</v>
      </c>
      <c r="HT94" s="97">
        <f t="shared" si="1017"/>
        <v>1</v>
      </c>
      <c r="HU94" s="174">
        <v>130</v>
      </c>
      <c r="HV94" s="32">
        <f t="shared" si="1527"/>
        <v>1.3</v>
      </c>
      <c r="HW94" s="174">
        <v>20</v>
      </c>
      <c r="HX94" s="32">
        <f t="shared" si="1528"/>
        <v>0.2</v>
      </c>
      <c r="HY94" s="174">
        <v>15</v>
      </c>
      <c r="HZ94" s="32">
        <f t="shared" si="1529"/>
        <v>0.15</v>
      </c>
      <c r="IA94" s="97">
        <f t="shared" si="1021"/>
        <v>165</v>
      </c>
      <c r="IB94" s="97">
        <f t="shared" si="1021"/>
        <v>1.65</v>
      </c>
      <c r="IC94" s="103">
        <v>110</v>
      </c>
      <c r="ID94" s="32">
        <f t="shared" si="1530"/>
        <v>1.1000000000000001</v>
      </c>
      <c r="IE94" s="103">
        <v>25</v>
      </c>
      <c r="IF94" s="32">
        <f t="shared" si="1531"/>
        <v>0.25</v>
      </c>
      <c r="IG94" s="103">
        <v>15</v>
      </c>
      <c r="IH94" s="32">
        <f t="shared" si="1532"/>
        <v>0.15</v>
      </c>
      <c r="II94" s="97">
        <f t="shared" si="1025"/>
        <v>150</v>
      </c>
      <c r="IJ94" s="97">
        <f t="shared" si="1025"/>
        <v>1.5</v>
      </c>
      <c r="IK94" s="111"/>
      <c r="IL94" s="32">
        <f t="shared" si="1533"/>
        <v>0</v>
      </c>
      <c r="IM94" s="111"/>
      <c r="IN94" s="32">
        <f t="shared" si="1534"/>
        <v>0</v>
      </c>
      <c r="IO94" s="111"/>
      <c r="IP94" s="32">
        <f t="shared" si="1535"/>
        <v>0</v>
      </c>
      <c r="IQ94" s="97">
        <f t="shared" si="1029"/>
        <v>0</v>
      </c>
      <c r="IR94" s="97">
        <f t="shared" si="1029"/>
        <v>0</v>
      </c>
      <c r="IS94" s="100">
        <f t="shared" si="1030"/>
        <v>2507</v>
      </c>
      <c r="IT94" s="100">
        <f t="shared" si="1030"/>
        <v>25.070000000000004</v>
      </c>
      <c r="IU94" s="100">
        <f t="shared" si="1030"/>
        <v>667</v>
      </c>
      <c r="IV94" s="100">
        <f t="shared" si="1030"/>
        <v>6.6700000000000008</v>
      </c>
      <c r="IW94" s="100">
        <f t="shared" si="1030"/>
        <v>326</v>
      </c>
      <c r="IX94" s="100">
        <f t="shared" si="1030"/>
        <v>3.2599999999999989</v>
      </c>
      <c r="IY94" s="100">
        <f t="shared" si="1030"/>
        <v>3500</v>
      </c>
      <c r="IZ94" s="100">
        <f t="shared" si="1030"/>
        <v>35</v>
      </c>
    </row>
    <row r="95" spans="1:260" ht="34.799999999999997" customHeight="1" x14ac:dyDescent="0.3">
      <c r="A95" s="33">
        <v>3</v>
      </c>
      <c r="B95" s="34" t="s">
        <v>62</v>
      </c>
      <c r="C95" s="19" t="s">
        <v>12</v>
      </c>
      <c r="D95" s="24">
        <v>0.06</v>
      </c>
      <c r="E95" s="103">
        <v>15</v>
      </c>
      <c r="F95" s="32">
        <f t="shared" si="907"/>
        <v>0.89999999999999991</v>
      </c>
      <c r="G95" s="103">
        <v>10</v>
      </c>
      <c r="H95" s="32">
        <f t="shared" si="907"/>
        <v>0.6</v>
      </c>
      <c r="I95" s="103">
        <v>5</v>
      </c>
      <c r="J95" s="32">
        <f t="shared" si="1445"/>
        <v>0.3</v>
      </c>
      <c r="K95" s="97">
        <f t="shared" si="909"/>
        <v>30</v>
      </c>
      <c r="L95" s="97">
        <f t="shared" si="909"/>
        <v>1.8</v>
      </c>
      <c r="M95" s="103">
        <v>7</v>
      </c>
      <c r="N95" s="32">
        <f t="shared" si="1446"/>
        <v>0.42</v>
      </c>
      <c r="O95" s="103">
        <v>5</v>
      </c>
      <c r="P95" s="32">
        <f t="shared" si="1447"/>
        <v>0.3</v>
      </c>
      <c r="Q95" s="103">
        <v>3</v>
      </c>
      <c r="R95" s="32">
        <f t="shared" si="1448"/>
        <v>0.18</v>
      </c>
      <c r="S95" s="97">
        <f t="shared" si="913"/>
        <v>15</v>
      </c>
      <c r="T95" s="97">
        <f t="shared" si="913"/>
        <v>0.89999999999999991</v>
      </c>
      <c r="U95" s="103">
        <v>7</v>
      </c>
      <c r="V95" s="32">
        <f t="shared" si="1449"/>
        <v>0.42</v>
      </c>
      <c r="W95" s="103">
        <v>5</v>
      </c>
      <c r="X95" s="32">
        <f t="shared" si="1450"/>
        <v>0.3</v>
      </c>
      <c r="Y95" s="103">
        <v>3</v>
      </c>
      <c r="Z95" s="32">
        <f t="shared" si="1451"/>
        <v>0.18</v>
      </c>
      <c r="AA95" s="97">
        <f t="shared" si="917"/>
        <v>15</v>
      </c>
      <c r="AB95" s="97">
        <f t="shared" si="917"/>
        <v>0.89999999999999991</v>
      </c>
      <c r="AC95" s="101">
        <v>7</v>
      </c>
      <c r="AD95" s="32">
        <f t="shared" si="1452"/>
        <v>0.42</v>
      </c>
      <c r="AE95" s="101">
        <v>5</v>
      </c>
      <c r="AF95" s="32">
        <f t="shared" si="1453"/>
        <v>0.3</v>
      </c>
      <c r="AG95" s="101">
        <v>3</v>
      </c>
      <c r="AH95" s="32">
        <f t="shared" si="1454"/>
        <v>0.18</v>
      </c>
      <c r="AI95" s="97">
        <f t="shared" si="921"/>
        <v>15</v>
      </c>
      <c r="AJ95" s="97">
        <f t="shared" si="921"/>
        <v>0.89999999999999991</v>
      </c>
      <c r="AK95" s="102">
        <v>15</v>
      </c>
      <c r="AL95" s="32">
        <f t="shared" si="1455"/>
        <v>0.89999999999999991</v>
      </c>
      <c r="AM95" s="102">
        <v>10</v>
      </c>
      <c r="AN95" s="32">
        <f t="shared" si="1456"/>
        <v>0.6</v>
      </c>
      <c r="AO95" s="102">
        <v>5</v>
      </c>
      <c r="AP95" s="32">
        <f t="shared" si="1457"/>
        <v>0.3</v>
      </c>
      <c r="AQ95" s="97">
        <f t="shared" si="925"/>
        <v>30</v>
      </c>
      <c r="AR95" s="97">
        <f t="shared" si="925"/>
        <v>1.8</v>
      </c>
      <c r="AS95" s="102">
        <v>7</v>
      </c>
      <c r="AT95" s="32">
        <f t="shared" si="1458"/>
        <v>0.42</v>
      </c>
      <c r="AU95" s="102">
        <v>5</v>
      </c>
      <c r="AV95" s="32">
        <f t="shared" si="1459"/>
        <v>0.3</v>
      </c>
      <c r="AW95" s="102">
        <v>3</v>
      </c>
      <c r="AX95" s="32">
        <f t="shared" si="1460"/>
        <v>0.18</v>
      </c>
      <c r="AY95" s="97">
        <f t="shared" si="929"/>
        <v>15</v>
      </c>
      <c r="AZ95" s="97">
        <f t="shared" si="929"/>
        <v>0.89999999999999991</v>
      </c>
      <c r="BA95" s="103">
        <v>7</v>
      </c>
      <c r="BB95" s="32">
        <f t="shared" si="1461"/>
        <v>0.42</v>
      </c>
      <c r="BC95" s="103">
        <v>5</v>
      </c>
      <c r="BD95" s="32">
        <f t="shared" si="1462"/>
        <v>0.3</v>
      </c>
      <c r="BE95" s="103">
        <v>3</v>
      </c>
      <c r="BF95" s="32">
        <f t="shared" si="1463"/>
        <v>0.18</v>
      </c>
      <c r="BG95" s="97">
        <f t="shared" si="933"/>
        <v>15</v>
      </c>
      <c r="BH95" s="97">
        <f t="shared" si="933"/>
        <v>0.89999999999999991</v>
      </c>
      <c r="BI95" s="102">
        <v>7</v>
      </c>
      <c r="BJ95" s="32">
        <f t="shared" si="1464"/>
        <v>0.42</v>
      </c>
      <c r="BK95" s="102">
        <v>5</v>
      </c>
      <c r="BL95" s="32">
        <f t="shared" si="1465"/>
        <v>0.3</v>
      </c>
      <c r="BM95" s="102">
        <v>3</v>
      </c>
      <c r="BN95" s="32">
        <f t="shared" si="1466"/>
        <v>0.18</v>
      </c>
      <c r="BO95" s="97">
        <f t="shared" si="937"/>
        <v>15</v>
      </c>
      <c r="BP95" s="97">
        <f t="shared" si="937"/>
        <v>0.89999999999999991</v>
      </c>
      <c r="BQ95" s="101">
        <v>7</v>
      </c>
      <c r="BR95" s="32">
        <f t="shared" si="1467"/>
        <v>0.42</v>
      </c>
      <c r="BS95" s="101">
        <v>5</v>
      </c>
      <c r="BT95" s="32">
        <f t="shared" si="1468"/>
        <v>0.3</v>
      </c>
      <c r="BU95" s="101">
        <v>3</v>
      </c>
      <c r="BV95" s="32">
        <f t="shared" si="1469"/>
        <v>0.18</v>
      </c>
      <c r="BW95" s="97">
        <f t="shared" si="941"/>
        <v>15</v>
      </c>
      <c r="BX95" s="97">
        <f t="shared" si="941"/>
        <v>0.89999999999999991</v>
      </c>
      <c r="BY95" s="102">
        <v>7</v>
      </c>
      <c r="BZ95" s="32">
        <f t="shared" si="1470"/>
        <v>0.42</v>
      </c>
      <c r="CA95" s="102">
        <v>5</v>
      </c>
      <c r="CB95" s="32">
        <f t="shared" si="1471"/>
        <v>0.3</v>
      </c>
      <c r="CC95" s="102">
        <v>3</v>
      </c>
      <c r="CD95" s="32">
        <f t="shared" si="1472"/>
        <v>0.18</v>
      </c>
      <c r="CE95" s="97">
        <f t="shared" si="945"/>
        <v>15</v>
      </c>
      <c r="CF95" s="97">
        <f t="shared" si="945"/>
        <v>0.89999999999999991</v>
      </c>
      <c r="CG95" s="102">
        <v>15</v>
      </c>
      <c r="CH95" s="32">
        <f t="shared" si="1473"/>
        <v>0.89999999999999991</v>
      </c>
      <c r="CI95" s="102">
        <v>10</v>
      </c>
      <c r="CJ95" s="32">
        <f t="shared" si="1474"/>
        <v>0.6</v>
      </c>
      <c r="CK95" s="102">
        <v>5</v>
      </c>
      <c r="CL95" s="32">
        <f t="shared" si="1475"/>
        <v>0.3</v>
      </c>
      <c r="CM95" s="97">
        <f t="shared" si="949"/>
        <v>30</v>
      </c>
      <c r="CN95" s="97">
        <f t="shared" si="949"/>
        <v>1.8</v>
      </c>
      <c r="CO95" s="102">
        <v>7</v>
      </c>
      <c r="CP95" s="32">
        <f t="shared" si="1476"/>
        <v>0.42</v>
      </c>
      <c r="CQ95" s="102">
        <v>5</v>
      </c>
      <c r="CR95" s="32">
        <f t="shared" si="1477"/>
        <v>0.3</v>
      </c>
      <c r="CS95" s="102">
        <v>3</v>
      </c>
      <c r="CT95" s="32">
        <f t="shared" si="1478"/>
        <v>0.18</v>
      </c>
      <c r="CU95" s="97">
        <f t="shared" si="953"/>
        <v>15</v>
      </c>
      <c r="CV95" s="97">
        <f t="shared" si="953"/>
        <v>0.89999999999999991</v>
      </c>
      <c r="CW95" s="102">
        <v>7</v>
      </c>
      <c r="CX95" s="32">
        <f t="shared" si="1479"/>
        <v>0.42</v>
      </c>
      <c r="CY95" s="102">
        <v>5</v>
      </c>
      <c r="CZ95" s="32">
        <f t="shared" si="1480"/>
        <v>0.3</v>
      </c>
      <c r="DA95" s="102">
        <v>3</v>
      </c>
      <c r="DB95" s="32">
        <f t="shared" si="1481"/>
        <v>0.18</v>
      </c>
      <c r="DC95" s="97">
        <f t="shared" si="957"/>
        <v>15</v>
      </c>
      <c r="DD95" s="97">
        <f t="shared" si="957"/>
        <v>0.89999999999999991</v>
      </c>
      <c r="DE95" s="103">
        <v>7</v>
      </c>
      <c r="DF95" s="32">
        <f t="shared" si="1482"/>
        <v>0.42</v>
      </c>
      <c r="DG95" s="103">
        <v>5</v>
      </c>
      <c r="DH95" s="32">
        <f t="shared" si="1483"/>
        <v>0.3</v>
      </c>
      <c r="DI95" s="103">
        <v>3</v>
      </c>
      <c r="DJ95" s="32">
        <f t="shared" si="1484"/>
        <v>0.18</v>
      </c>
      <c r="DK95" s="97">
        <f t="shared" si="961"/>
        <v>15</v>
      </c>
      <c r="DL95" s="97">
        <f t="shared" si="961"/>
        <v>0.89999999999999991</v>
      </c>
      <c r="DM95" s="103">
        <v>15</v>
      </c>
      <c r="DN95" s="32">
        <f t="shared" si="1485"/>
        <v>0.89999999999999991</v>
      </c>
      <c r="DO95" s="103">
        <v>10</v>
      </c>
      <c r="DP95" s="32">
        <f t="shared" si="1486"/>
        <v>0.6</v>
      </c>
      <c r="DQ95" s="103">
        <v>5</v>
      </c>
      <c r="DR95" s="32">
        <f t="shared" si="1487"/>
        <v>0.3</v>
      </c>
      <c r="DS95" s="97">
        <f t="shared" si="965"/>
        <v>30</v>
      </c>
      <c r="DT95" s="97">
        <f t="shared" si="965"/>
        <v>1.8</v>
      </c>
      <c r="DU95" s="102">
        <v>15</v>
      </c>
      <c r="DV95" s="32">
        <f t="shared" si="1488"/>
        <v>0.89999999999999991</v>
      </c>
      <c r="DW95" s="102">
        <v>9</v>
      </c>
      <c r="DX95" s="32">
        <f t="shared" si="1489"/>
        <v>0.54</v>
      </c>
      <c r="DY95" s="102">
        <v>6</v>
      </c>
      <c r="DZ95" s="32">
        <f t="shared" si="1490"/>
        <v>0.36</v>
      </c>
      <c r="EA95" s="97">
        <f t="shared" si="969"/>
        <v>30</v>
      </c>
      <c r="EB95" s="97">
        <f t="shared" si="969"/>
        <v>1.7999999999999998</v>
      </c>
      <c r="EC95" s="101">
        <v>15</v>
      </c>
      <c r="ED95" s="32">
        <f t="shared" si="1491"/>
        <v>0.89999999999999991</v>
      </c>
      <c r="EE95" s="101">
        <v>10</v>
      </c>
      <c r="EF95" s="32">
        <f t="shared" si="1492"/>
        <v>0.6</v>
      </c>
      <c r="EG95" s="101">
        <v>5</v>
      </c>
      <c r="EH95" s="32">
        <f t="shared" si="1493"/>
        <v>0.3</v>
      </c>
      <c r="EI95" s="97">
        <f t="shared" si="973"/>
        <v>30</v>
      </c>
      <c r="EJ95" s="97">
        <f t="shared" si="973"/>
        <v>1.8</v>
      </c>
      <c r="EK95" s="102">
        <v>7</v>
      </c>
      <c r="EL95" s="32">
        <f t="shared" si="1494"/>
        <v>0.42</v>
      </c>
      <c r="EM95" s="102">
        <v>5</v>
      </c>
      <c r="EN95" s="32">
        <f t="shared" si="1495"/>
        <v>0.3</v>
      </c>
      <c r="EO95" s="102">
        <v>3</v>
      </c>
      <c r="EP95" s="32">
        <f t="shared" si="1496"/>
        <v>0.18</v>
      </c>
      <c r="EQ95" s="97">
        <f t="shared" si="977"/>
        <v>15</v>
      </c>
      <c r="ER95" s="97">
        <f t="shared" si="977"/>
        <v>0.89999999999999991</v>
      </c>
      <c r="ES95" s="102">
        <v>15</v>
      </c>
      <c r="ET95" s="32">
        <f t="shared" si="1497"/>
        <v>0.89999999999999991</v>
      </c>
      <c r="EU95" s="102">
        <v>10</v>
      </c>
      <c r="EV95" s="32">
        <f t="shared" si="1498"/>
        <v>0.6</v>
      </c>
      <c r="EW95" s="102">
        <v>5</v>
      </c>
      <c r="EX95" s="32">
        <f t="shared" si="1499"/>
        <v>0.3</v>
      </c>
      <c r="EY95" s="97">
        <f t="shared" si="981"/>
        <v>30</v>
      </c>
      <c r="EZ95" s="97">
        <f t="shared" si="981"/>
        <v>1.8</v>
      </c>
      <c r="FA95" s="108">
        <v>15</v>
      </c>
      <c r="FB95" s="32">
        <f t="shared" si="1500"/>
        <v>0.89999999999999991</v>
      </c>
      <c r="FC95" s="108">
        <v>10</v>
      </c>
      <c r="FD95" s="32">
        <f t="shared" si="1501"/>
        <v>0.6</v>
      </c>
      <c r="FE95" s="106">
        <v>5</v>
      </c>
      <c r="FF95" s="32">
        <f t="shared" si="1502"/>
        <v>0.3</v>
      </c>
      <c r="FG95" s="97">
        <f t="shared" si="985"/>
        <v>30</v>
      </c>
      <c r="FH95" s="97">
        <f t="shared" si="985"/>
        <v>1.8</v>
      </c>
      <c r="FI95" s="103">
        <v>15</v>
      </c>
      <c r="FJ95" s="32">
        <f t="shared" si="1503"/>
        <v>0.89999999999999991</v>
      </c>
      <c r="FK95" s="103">
        <v>10</v>
      </c>
      <c r="FL95" s="32">
        <f t="shared" si="1504"/>
        <v>0.6</v>
      </c>
      <c r="FM95" s="103">
        <v>5</v>
      </c>
      <c r="FN95" s="32">
        <f t="shared" si="1505"/>
        <v>0.3</v>
      </c>
      <c r="FO95" s="97">
        <f t="shared" si="989"/>
        <v>30</v>
      </c>
      <c r="FP95" s="97">
        <f t="shared" si="989"/>
        <v>1.8</v>
      </c>
      <c r="FQ95" s="172">
        <v>7</v>
      </c>
      <c r="FR95" s="32">
        <f t="shared" si="1506"/>
        <v>0.42</v>
      </c>
      <c r="FS95" s="172">
        <v>5</v>
      </c>
      <c r="FT95" s="32">
        <f t="shared" si="1507"/>
        <v>0.3</v>
      </c>
      <c r="FU95" s="172">
        <v>3</v>
      </c>
      <c r="FV95" s="32">
        <f t="shared" si="1508"/>
        <v>0.18</v>
      </c>
      <c r="FW95" s="97">
        <f t="shared" si="993"/>
        <v>15</v>
      </c>
      <c r="FX95" s="97">
        <f t="shared" si="993"/>
        <v>0.89999999999999991</v>
      </c>
      <c r="FY95" s="103">
        <v>15</v>
      </c>
      <c r="FZ95" s="32">
        <f t="shared" si="1509"/>
        <v>0.89999999999999991</v>
      </c>
      <c r="GA95" s="103">
        <v>10</v>
      </c>
      <c r="GB95" s="32">
        <f t="shared" si="1510"/>
        <v>0.6</v>
      </c>
      <c r="GC95" s="103">
        <v>5</v>
      </c>
      <c r="GD95" s="32">
        <f t="shared" si="1511"/>
        <v>0.3</v>
      </c>
      <c r="GE95" s="97">
        <f t="shared" si="997"/>
        <v>30</v>
      </c>
      <c r="GF95" s="97">
        <f t="shared" si="997"/>
        <v>1.8</v>
      </c>
      <c r="GG95" s="102">
        <v>15</v>
      </c>
      <c r="GH95" s="32">
        <f t="shared" si="1512"/>
        <v>0.89999999999999991</v>
      </c>
      <c r="GI95" s="102">
        <v>10</v>
      </c>
      <c r="GJ95" s="32">
        <f t="shared" si="1513"/>
        <v>0.6</v>
      </c>
      <c r="GK95" s="102">
        <v>5</v>
      </c>
      <c r="GL95" s="32">
        <f t="shared" si="1514"/>
        <v>0.3</v>
      </c>
      <c r="GM95" s="97">
        <f t="shared" si="1001"/>
        <v>30</v>
      </c>
      <c r="GN95" s="97">
        <f t="shared" si="1001"/>
        <v>1.8</v>
      </c>
      <c r="GO95" s="101">
        <v>7</v>
      </c>
      <c r="GP95" s="32">
        <f t="shared" si="1515"/>
        <v>0.42</v>
      </c>
      <c r="GQ95" s="101">
        <v>5</v>
      </c>
      <c r="GR95" s="32">
        <f t="shared" si="1516"/>
        <v>0.3</v>
      </c>
      <c r="GS95" s="101">
        <v>3</v>
      </c>
      <c r="GT95" s="32">
        <f t="shared" si="1517"/>
        <v>0.18</v>
      </c>
      <c r="GU95" s="97">
        <f t="shared" si="1005"/>
        <v>15</v>
      </c>
      <c r="GV95" s="97">
        <f t="shared" si="1005"/>
        <v>0.89999999999999991</v>
      </c>
      <c r="GW95" s="101">
        <v>7</v>
      </c>
      <c r="GX95" s="32">
        <f t="shared" si="1518"/>
        <v>0.42</v>
      </c>
      <c r="GY95" s="101">
        <v>5</v>
      </c>
      <c r="GZ95" s="32">
        <f t="shared" si="1519"/>
        <v>0.3</v>
      </c>
      <c r="HA95" s="101">
        <v>3</v>
      </c>
      <c r="HB95" s="32">
        <f t="shared" si="1520"/>
        <v>0.18</v>
      </c>
      <c r="HC95" s="97">
        <f t="shared" si="1009"/>
        <v>15</v>
      </c>
      <c r="HD95" s="97">
        <f t="shared" si="1009"/>
        <v>0.89999999999999991</v>
      </c>
      <c r="HE95" s="102">
        <v>7</v>
      </c>
      <c r="HF95" s="32">
        <f t="shared" si="1521"/>
        <v>0.42</v>
      </c>
      <c r="HG95" s="102">
        <v>5</v>
      </c>
      <c r="HH95" s="32">
        <f t="shared" si="1522"/>
        <v>0.3</v>
      </c>
      <c r="HI95" s="102">
        <v>3</v>
      </c>
      <c r="HJ95" s="32">
        <f t="shared" si="1523"/>
        <v>0.18</v>
      </c>
      <c r="HK95" s="97">
        <f t="shared" si="1013"/>
        <v>15</v>
      </c>
      <c r="HL95" s="97">
        <f t="shared" si="1013"/>
        <v>0.89999999999999991</v>
      </c>
      <c r="HM95" s="102">
        <v>10</v>
      </c>
      <c r="HN95" s="32">
        <f t="shared" si="1524"/>
        <v>0.6</v>
      </c>
      <c r="HO95" s="102">
        <v>6</v>
      </c>
      <c r="HP95" s="32">
        <f t="shared" si="1525"/>
        <v>0.36</v>
      </c>
      <c r="HQ95" s="102">
        <v>4</v>
      </c>
      <c r="HR95" s="32">
        <f t="shared" si="1526"/>
        <v>0.24</v>
      </c>
      <c r="HS95" s="97">
        <f t="shared" si="1017"/>
        <v>20</v>
      </c>
      <c r="HT95" s="97">
        <f t="shared" si="1017"/>
        <v>1.2</v>
      </c>
      <c r="HU95" s="174">
        <v>15</v>
      </c>
      <c r="HV95" s="32">
        <f t="shared" si="1527"/>
        <v>0.89999999999999991</v>
      </c>
      <c r="HW95" s="174">
        <v>10</v>
      </c>
      <c r="HX95" s="32">
        <f t="shared" si="1528"/>
        <v>0.6</v>
      </c>
      <c r="HY95" s="174">
        <v>5</v>
      </c>
      <c r="HZ95" s="32">
        <f t="shared" si="1529"/>
        <v>0.3</v>
      </c>
      <c r="IA95" s="97">
        <f t="shared" si="1021"/>
        <v>30</v>
      </c>
      <c r="IB95" s="97">
        <f t="shared" si="1021"/>
        <v>1.8</v>
      </c>
      <c r="IC95" s="103">
        <v>15</v>
      </c>
      <c r="ID95" s="32">
        <f t="shared" si="1530"/>
        <v>0.89999999999999991</v>
      </c>
      <c r="IE95" s="103">
        <v>10</v>
      </c>
      <c r="IF95" s="32">
        <f t="shared" si="1531"/>
        <v>0.6</v>
      </c>
      <c r="IG95" s="103">
        <v>5</v>
      </c>
      <c r="IH95" s="32">
        <f t="shared" si="1532"/>
        <v>0.3</v>
      </c>
      <c r="II95" s="97">
        <f t="shared" si="1025"/>
        <v>30</v>
      </c>
      <c r="IJ95" s="97">
        <f t="shared" si="1025"/>
        <v>1.8</v>
      </c>
      <c r="IK95" s="105"/>
      <c r="IL95" s="32">
        <f t="shared" si="1533"/>
        <v>0</v>
      </c>
      <c r="IM95" s="105"/>
      <c r="IN95" s="32">
        <f t="shared" si="1534"/>
        <v>0</v>
      </c>
      <c r="IO95" s="105"/>
      <c r="IP95" s="32">
        <f t="shared" si="1535"/>
        <v>0</v>
      </c>
      <c r="IQ95" s="97">
        <f t="shared" si="1029"/>
        <v>0</v>
      </c>
      <c r="IR95" s="97">
        <f t="shared" si="1029"/>
        <v>0</v>
      </c>
      <c r="IS95" s="100">
        <f t="shared" si="1030"/>
        <v>317</v>
      </c>
      <c r="IT95" s="100">
        <f t="shared" si="1030"/>
        <v>19.020000000000003</v>
      </c>
      <c r="IU95" s="100">
        <f t="shared" si="1030"/>
        <v>215</v>
      </c>
      <c r="IV95" s="100">
        <f t="shared" si="1030"/>
        <v>12.899999999999999</v>
      </c>
      <c r="IW95" s="100">
        <f t="shared" si="1030"/>
        <v>118</v>
      </c>
      <c r="IX95" s="100">
        <f t="shared" si="1030"/>
        <v>7.0799999999999974</v>
      </c>
      <c r="IY95" s="100">
        <f t="shared" si="1030"/>
        <v>650</v>
      </c>
      <c r="IZ95" s="100">
        <f t="shared" si="1030"/>
        <v>39</v>
      </c>
    </row>
    <row r="96" spans="1:260" ht="21" customHeight="1" x14ac:dyDescent="0.3">
      <c r="A96" s="33">
        <v>4</v>
      </c>
      <c r="B96" s="168" t="s">
        <v>150</v>
      </c>
      <c r="C96" s="19" t="s">
        <v>12</v>
      </c>
      <c r="D96" s="169">
        <v>3.0000000000000001E-3</v>
      </c>
      <c r="E96" s="103"/>
      <c r="F96" s="32">
        <f t="shared" si="907"/>
        <v>0</v>
      </c>
      <c r="G96" s="103"/>
      <c r="H96" s="32">
        <f t="shared" si="907"/>
        <v>0</v>
      </c>
      <c r="I96" s="103"/>
      <c r="J96" s="32">
        <f t="shared" si="1445"/>
        <v>0</v>
      </c>
      <c r="K96" s="97">
        <f t="shared" si="909"/>
        <v>0</v>
      </c>
      <c r="L96" s="97">
        <f t="shared" si="909"/>
        <v>0</v>
      </c>
      <c r="M96" s="103"/>
      <c r="N96" s="32">
        <f t="shared" si="1446"/>
        <v>0</v>
      </c>
      <c r="O96" s="103"/>
      <c r="P96" s="32">
        <f t="shared" si="1447"/>
        <v>0</v>
      </c>
      <c r="Q96" s="103"/>
      <c r="R96" s="32">
        <f t="shared" si="1448"/>
        <v>0</v>
      </c>
      <c r="S96" s="97">
        <f t="shared" si="913"/>
        <v>0</v>
      </c>
      <c r="T96" s="97">
        <f t="shared" si="913"/>
        <v>0</v>
      </c>
      <c r="U96" s="103"/>
      <c r="V96" s="32">
        <f t="shared" si="1449"/>
        <v>0</v>
      </c>
      <c r="W96" s="103"/>
      <c r="X96" s="32">
        <f t="shared" si="1450"/>
        <v>0</v>
      </c>
      <c r="Y96" s="103"/>
      <c r="Z96" s="32">
        <f t="shared" si="1451"/>
        <v>0</v>
      </c>
      <c r="AA96" s="97">
        <f t="shared" si="917"/>
        <v>0</v>
      </c>
      <c r="AB96" s="97">
        <f t="shared" si="917"/>
        <v>0</v>
      </c>
      <c r="AC96" s="101"/>
      <c r="AD96" s="32">
        <f t="shared" si="1452"/>
        <v>0</v>
      </c>
      <c r="AE96" s="101"/>
      <c r="AF96" s="32">
        <f t="shared" si="1453"/>
        <v>0</v>
      </c>
      <c r="AG96" s="101"/>
      <c r="AH96" s="32">
        <f t="shared" si="1454"/>
        <v>0</v>
      </c>
      <c r="AI96" s="97">
        <f t="shared" si="921"/>
        <v>0</v>
      </c>
      <c r="AJ96" s="97">
        <f t="shared" si="921"/>
        <v>0</v>
      </c>
      <c r="AK96" s="102"/>
      <c r="AL96" s="32">
        <f t="shared" si="1455"/>
        <v>0</v>
      </c>
      <c r="AM96" s="102"/>
      <c r="AN96" s="32">
        <f t="shared" si="1456"/>
        <v>0</v>
      </c>
      <c r="AO96" s="102"/>
      <c r="AP96" s="32">
        <f t="shared" si="1457"/>
        <v>0</v>
      </c>
      <c r="AQ96" s="97">
        <f t="shared" si="925"/>
        <v>0</v>
      </c>
      <c r="AR96" s="97">
        <f t="shared" si="925"/>
        <v>0</v>
      </c>
      <c r="AS96" s="102"/>
      <c r="AT96" s="32">
        <f t="shared" si="1458"/>
        <v>0</v>
      </c>
      <c r="AU96" s="102"/>
      <c r="AV96" s="32">
        <f t="shared" si="1459"/>
        <v>0</v>
      </c>
      <c r="AW96" s="102"/>
      <c r="AX96" s="32">
        <f t="shared" si="1460"/>
        <v>0</v>
      </c>
      <c r="AY96" s="97">
        <f t="shared" si="929"/>
        <v>0</v>
      </c>
      <c r="AZ96" s="97">
        <f t="shared" si="929"/>
        <v>0</v>
      </c>
      <c r="BA96" s="103"/>
      <c r="BB96" s="32">
        <f t="shared" si="1461"/>
        <v>0</v>
      </c>
      <c r="BC96" s="103"/>
      <c r="BD96" s="32">
        <f t="shared" si="1462"/>
        <v>0</v>
      </c>
      <c r="BE96" s="103"/>
      <c r="BF96" s="32">
        <f t="shared" si="1463"/>
        <v>0</v>
      </c>
      <c r="BG96" s="97">
        <f t="shared" si="933"/>
        <v>0</v>
      </c>
      <c r="BH96" s="97">
        <f t="shared" si="933"/>
        <v>0</v>
      </c>
      <c r="BI96" s="102"/>
      <c r="BJ96" s="32">
        <f t="shared" si="1464"/>
        <v>0</v>
      </c>
      <c r="BK96" s="102"/>
      <c r="BL96" s="32">
        <f t="shared" si="1465"/>
        <v>0</v>
      </c>
      <c r="BM96" s="102"/>
      <c r="BN96" s="32">
        <f t="shared" si="1466"/>
        <v>0</v>
      </c>
      <c r="BO96" s="97">
        <f t="shared" si="937"/>
        <v>0</v>
      </c>
      <c r="BP96" s="97">
        <f t="shared" si="937"/>
        <v>0</v>
      </c>
      <c r="BQ96" s="101"/>
      <c r="BR96" s="32">
        <f t="shared" si="1467"/>
        <v>0</v>
      </c>
      <c r="BS96" s="101"/>
      <c r="BT96" s="32">
        <f t="shared" si="1468"/>
        <v>0</v>
      </c>
      <c r="BU96" s="101"/>
      <c r="BV96" s="32">
        <f t="shared" si="1469"/>
        <v>0</v>
      </c>
      <c r="BW96" s="97">
        <f t="shared" si="941"/>
        <v>0</v>
      </c>
      <c r="BX96" s="97">
        <f t="shared" si="941"/>
        <v>0</v>
      </c>
      <c r="BY96" s="102"/>
      <c r="BZ96" s="32">
        <f t="shared" si="1470"/>
        <v>0</v>
      </c>
      <c r="CA96" s="102"/>
      <c r="CB96" s="32">
        <f t="shared" si="1471"/>
        <v>0</v>
      </c>
      <c r="CC96" s="102"/>
      <c r="CD96" s="32">
        <f t="shared" si="1472"/>
        <v>0</v>
      </c>
      <c r="CE96" s="97">
        <f t="shared" si="945"/>
        <v>0</v>
      </c>
      <c r="CF96" s="97">
        <f t="shared" si="945"/>
        <v>0</v>
      </c>
      <c r="CG96" s="102"/>
      <c r="CH96" s="32">
        <f t="shared" si="1473"/>
        <v>0</v>
      </c>
      <c r="CI96" s="102"/>
      <c r="CJ96" s="32">
        <f t="shared" si="1474"/>
        <v>0</v>
      </c>
      <c r="CK96" s="102"/>
      <c r="CL96" s="32">
        <f t="shared" si="1475"/>
        <v>0</v>
      </c>
      <c r="CM96" s="97">
        <f t="shared" si="949"/>
        <v>0</v>
      </c>
      <c r="CN96" s="97">
        <f t="shared" si="949"/>
        <v>0</v>
      </c>
      <c r="CO96" s="102"/>
      <c r="CP96" s="32">
        <f t="shared" si="1476"/>
        <v>0</v>
      </c>
      <c r="CQ96" s="102"/>
      <c r="CR96" s="32">
        <f t="shared" si="1477"/>
        <v>0</v>
      </c>
      <c r="CS96" s="102"/>
      <c r="CT96" s="32">
        <f t="shared" si="1478"/>
        <v>0</v>
      </c>
      <c r="CU96" s="97">
        <f t="shared" si="953"/>
        <v>0</v>
      </c>
      <c r="CV96" s="97">
        <f t="shared" si="953"/>
        <v>0</v>
      </c>
      <c r="CW96" s="102"/>
      <c r="CX96" s="32">
        <f t="shared" si="1479"/>
        <v>0</v>
      </c>
      <c r="CY96" s="102"/>
      <c r="CZ96" s="32">
        <f t="shared" si="1480"/>
        <v>0</v>
      </c>
      <c r="DA96" s="102"/>
      <c r="DB96" s="32">
        <f t="shared" si="1481"/>
        <v>0</v>
      </c>
      <c r="DC96" s="97">
        <f t="shared" si="957"/>
        <v>0</v>
      </c>
      <c r="DD96" s="97">
        <f t="shared" si="957"/>
        <v>0</v>
      </c>
      <c r="DE96" s="103"/>
      <c r="DF96" s="32">
        <f t="shared" si="1482"/>
        <v>0</v>
      </c>
      <c r="DG96" s="103"/>
      <c r="DH96" s="32">
        <f t="shared" si="1483"/>
        <v>0</v>
      </c>
      <c r="DI96" s="103"/>
      <c r="DJ96" s="32">
        <f t="shared" si="1484"/>
        <v>0</v>
      </c>
      <c r="DK96" s="97">
        <f t="shared" si="961"/>
        <v>0</v>
      </c>
      <c r="DL96" s="97">
        <f t="shared" si="961"/>
        <v>0</v>
      </c>
      <c r="DM96" s="103"/>
      <c r="DN96" s="32">
        <f t="shared" si="1485"/>
        <v>0</v>
      </c>
      <c r="DO96" s="103"/>
      <c r="DP96" s="32">
        <f t="shared" si="1486"/>
        <v>0</v>
      </c>
      <c r="DQ96" s="103"/>
      <c r="DR96" s="32">
        <f t="shared" si="1487"/>
        <v>0</v>
      </c>
      <c r="DS96" s="97">
        <f t="shared" si="965"/>
        <v>0</v>
      </c>
      <c r="DT96" s="97">
        <f t="shared" si="965"/>
        <v>0</v>
      </c>
      <c r="DU96" s="102"/>
      <c r="DV96" s="32">
        <f t="shared" si="1488"/>
        <v>0</v>
      </c>
      <c r="DW96" s="102"/>
      <c r="DX96" s="32">
        <f t="shared" si="1489"/>
        <v>0</v>
      </c>
      <c r="DY96" s="102"/>
      <c r="DZ96" s="32">
        <f t="shared" si="1490"/>
        <v>0</v>
      </c>
      <c r="EA96" s="97">
        <f t="shared" si="969"/>
        <v>0</v>
      </c>
      <c r="EB96" s="97">
        <f t="shared" si="969"/>
        <v>0</v>
      </c>
      <c r="EC96" s="101"/>
      <c r="ED96" s="32">
        <f t="shared" si="1491"/>
        <v>0</v>
      </c>
      <c r="EE96" s="101"/>
      <c r="EF96" s="32">
        <f t="shared" si="1492"/>
        <v>0</v>
      </c>
      <c r="EG96" s="101"/>
      <c r="EH96" s="32">
        <f t="shared" si="1493"/>
        <v>0</v>
      </c>
      <c r="EI96" s="97">
        <f t="shared" si="973"/>
        <v>0</v>
      </c>
      <c r="EJ96" s="97">
        <f t="shared" si="973"/>
        <v>0</v>
      </c>
      <c r="EK96" s="102"/>
      <c r="EL96" s="32">
        <f t="shared" si="1494"/>
        <v>0</v>
      </c>
      <c r="EM96" s="102"/>
      <c r="EN96" s="32">
        <f t="shared" si="1495"/>
        <v>0</v>
      </c>
      <c r="EO96" s="102"/>
      <c r="EP96" s="32">
        <f t="shared" si="1496"/>
        <v>0</v>
      </c>
      <c r="EQ96" s="97">
        <f t="shared" si="977"/>
        <v>0</v>
      </c>
      <c r="ER96" s="97">
        <f t="shared" si="977"/>
        <v>0</v>
      </c>
      <c r="ES96" s="102"/>
      <c r="ET96" s="32">
        <f t="shared" si="1497"/>
        <v>0</v>
      </c>
      <c r="EU96" s="102"/>
      <c r="EV96" s="32">
        <f t="shared" si="1498"/>
        <v>0</v>
      </c>
      <c r="EW96" s="102"/>
      <c r="EX96" s="32">
        <f t="shared" si="1499"/>
        <v>0</v>
      </c>
      <c r="EY96" s="97">
        <f t="shared" si="981"/>
        <v>0</v>
      </c>
      <c r="EZ96" s="97">
        <f t="shared" si="981"/>
        <v>0</v>
      </c>
      <c r="FA96" s="108"/>
      <c r="FB96" s="32">
        <f t="shared" si="1500"/>
        <v>0</v>
      </c>
      <c r="FC96" s="108"/>
      <c r="FD96" s="32">
        <f t="shared" si="1501"/>
        <v>0</v>
      </c>
      <c r="FE96" s="106"/>
      <c r="FF96" s="32">
        <f t="shared" si="1502"/>
        <v>0</v>
      </c>
      <c r="FG96" s="97">
        <f t="shared" si="985"/>
        <v>0</v>
      </c>
      <c r="FH96" s="97">
        <f t="shared" si="985"/>
        <v>0</v>
      </c>
      <c r="FI96" s="103"/>
      <c r="FJ96" s="32">
        <f t="shared" si="1503"/>
        <v>0</v>
      </c>
      <c r="FK96" s="103"/>
      <c r="FL96" s="32">
        <f t="shared" si="1504"/>
        <v>0</v>
      </c>
      <c r="FM96" s="103"/>
      <c r="FN96" s="32">
        <f t="shared" si="1505"/>
        <v>0</v>
      </c>
      <c r="FO96" s="97">
        <f t="shared" si="989"/>
        <v>0</v>
      </c>
      <c r="FP96" s="97">
        <f t="shared" si="989"/>
        <v>0</v>
      </c>
      <c r="FQ96" s="172"/>
      <c r="FR96" s="32">
        <f t="shared" si="1506"/>
        <v>0</v>
      </c>
      <c r="FS96" s="172"/>
      <c r="FT96" s="32">
        <f t="shared" si="1507"/>
        <v>0</v>
      </c>
      <c r="FU96" s="172"/>
      <c r="FV96" s="32">
        <f t="shared" si="1508"/>
        <v>0</v>
      </c>
      <c r="FW96" s="97">
        <f t="shared" si="993"/>
        <v>0</v>
      </c>
      <c r="FX96" s="97">
        <f t="shared" si="993"/>
        <v>0</v>
      </c>
      <c r="FY96" s="103"/>
      <c r="FZ96" s="32">
        <f t="shared" si="1509"/>
        <v>0</v>
      </c>
      <c r="GA96" s="103"/>
      <c r="GB96" s="32">
        <f t="shared" si="1510"/>
        <v>0</v>
      </c>
      <c r="GC96" s="103"/>
      <c r="GD96" s="32">
        <f t="shared" si="1511"/>
        <v>0</v>
      </c>
      <c r="GE96" s="97">
        <f t="shared" si="997"/>
        <v>0</v>
      </c>
      <c r="GF96" s="97">
        <f t="shared" si="997"/>
        <v>0</v>
      </c>
      <c r="GG96" s="102"/>
      <c r="GH96" s="32">
        <f t="shared" si="1512"/>
        <v>0</v>
      </c>
      <c r="GI96" s="102"/>
      <c r="GJ96" s="32">
        <f t="shared" si="1513"/>
        <v>0</v>
      </c>
      <c r="GK96" s="102"/>
      <c r="GL96" s="32">
        <f t="shared" si="1514"/>
        <v>0</v>
      </c>
      <c r="GM96" s="97">
        <f t="shared" si="1001"/>
        <v>0</v>
      </c>
      <c r="GN96" s="97">
        <f t="shared" si="1001"/>
        <v>0</v>
      </c>
      <c r="GO96" s="101"/>
      <c r="GP96" s="32">
        <f t="shared" si="1515"/>
        <v>0</v>
      </c>
      <c r="GQ96" s="101"/>
      <c r="GR96" s="32">
        <f t="shared" si="1516"/>
        <v>0</v>
      </c>
      <c r="GS96" s="101"/>
      <c r="GT96" s="32">
        <f t="shared" si="1517"/>
        <v>0</v>
      </c>
      <c r="GU96" s="97">
        <f t="shared" si="1005"/>
        <v>0</v>
      </c>
      <c r="GV96" s="97">
        <f t="shared" si="1005"/>
        <v>0</v>
      </c>
      <c r="GW96" s="101"/>
      <c r="GX96" s="32">
        <f t="shared" si="1518"/>
        <v>0</v>
      </c>
      <c r="GY96" s="101"/>
      <c r="GZ96" s="32">
        <f t="shared" si="1519"/>
        <v>0</v>
      </c>
      <c r="HA96" s="101"/>
      <c r="HB96" s="32">
        <f t="shared" si="1520"/>
        <v>0</v>
      </c>
      <c r="HC96" s="97">
        <f t="shared" si="1009"/>
        <v>0</v>
      </c>
      <c r="HD96" s="97">
        <f t="shared" si="1009"/>
        <v>0</v>
      </c>
      <c r="HE96" s="102"/>
      <c r="HF96" s="32">
        <f t="shared" si="1521"/>
        <v>0</v>
      </c>
      <c r="HG96" s="102"/>
      <c r="HH96" s="32">
        <f t="shared" si="1522"/>
        <v>0</v>
      </c>
      <c r="HI96" s="102"/>
      <c r="HJ96" s="32">
        <f t="shared" si="1523"/>
        <v>0</v>
      </c>
      <c r="HK96" s="97">
        <f t="shared" si="1013"/>
        <v>0</v>
      </c>
      <c r="HL96" s="97">
        <f t="shared" si="1013"/>
        <v>0</v>
      </c>
      <c r="HM96" s="102"/>
      <c r="HN96" s="32">
        <f t="shared" si="1524"/>
        <v>0</v>
      </c>
      <c r="HO96" s="102"/>
      <c r="HP96" s="32">
        <f t="shared" si="1525"/>
        <v>0</v>
      </c>
      <c r="HQ96" s="102"/>
      <c r="HR96" s="32">
        <f t="shared" si="1526"/>
        <v>0</v>
      </c>
      <c r="HS96" s="97">
        <f t="shared" si="1017"/>
        <v>0</v>
      </c>
      <c r="HT96" s="97">
        <f t="shared" si="1017"/>
        <v>0</v>
      </c>
      <c r="HU96" s="174"/>
      <c r="HV96" s="32">
        <f t="shared" si="1527"/>
        <v>0</v>
      </c>
      <c r="HW96" s="174"/>
      <c r="HX96" s="32">
        <f t="shared" si="1528"/>
        <v>0</v>
      </c>
      <c r="HY96" s="174"/>
      <c r="HZ96" s="32">
        <f t="shared" si="1529"/>
        <v>0</v>
      </c>
      <c r="IA96" s="97">
        <f t="shared" si="1021"/>
        <v>0</v>
      </c>
      <c r="IB96" s="97">
        <f t="shared" si="1021"/>
        <v>0</v>
      </c>
      <c r="IC96" s="103"/>
      <c r="ID96" s="32">
        <f t="shared" si="1530"/>
        <v>0</v>
      </c>
      <c r="IE96" s="103"/>
      <c r="IF96" s="32">
        <f t="shared" si="1531"/>
        <v>0</v>
      </c>
      <c r="IG96" s="103"/>
      <c r="IH96" s="32">
        <f t="shared" si="1532"/>
        <v>0</v>
      </c>
      <c r="II96" s="97">
        <f t="shared" si="1025"/>
        <v>0</v>
      </c>
      <c r="IJ96" s="97">
        <f t="shared" si="1025"/>
        <v>0</v>
      </c>
      <c r="IK96" s="105">
        <v>350</v>
      </c>
      <c r="IL96" s="32">
        <f t="shared" si="1533"/>
        <v>1.05</v>
      </c>
      <c r="IM96" s="105"/>
      <c r="IN96" s="32">
        <f t="shared" si="1534"/>
        <v>0</v>
      </c>
      <c r="IO96" s="105"/>
      <c r="IP96" s="32">
        <f t="shared" si="1535"/>
        <v>0</v>
      </c>
      <c r="IQ96" s="97">
        <f t="shared" si="1029"/>
        <v>350</v>
      </c>
      <c r="IR96" s="97">
        <f t="shared" si="1029"/>
        <v>1.05</v>
      </c>
      <c r="IS96" s="100">
        <f t="shared" si="1030"/>
        <v>350</v>
      </c>
      <c r="IT96" s="100">
        <f t="shared" si="1030"/>
        <v>1.05</v>
      </c>
      <c r="IU96" s="100">
        <f t="shared" si="1030"/>
        <v>0</v>
      </c>
      <c r="IV96" s="100">
        <f t="shared" si="1030"/>
        <v>0</v>
      </c>
      <c r="IW96" s="100">
        <f t="shared" si="1030"/>
        <v>0</v>
      </c>
      <c r="IX96" s="100">
        <f t="shared" si="1030"/>
        <v>0</v>
      </c>
      <c r="IY96" s="100">
        <f t="shared" si="1030"/>
        <v>350</v>
      </c>
      <c r="IZ96" s="100">
        <f t="shared" si="1030"/>
        <v>1.05</v>
      </c>
    </row>
    <row r="97" spans="1:260" ht="33.6" customHeight="1" x14ac:dyDescent="0.3">
      <c r="A97" s="33">
        <v>5</v>
      </c>
      <c r="B97" s="168" t="s">
        <v>151</v>
      </c>
      <c r="C97" s="19" t="s">
        <v>12</v>
      </c>
      <c r="D97" s="169">
        <v>0.04</v>
      </c>
      <c r="E97" s="145"/>
      <c r="F97" s="32">
        <f t="shared" si="907"/>
        <v>0</v>
      </c>
      <c r="G97" s="145"/>
      <c r="H97" s="32">
        <f t="shared" si="907"/>
        <v>0</v>
      </c>
      <c r="I97" s="145"/>
      <c r="J97" s="32">
        <f t="shared" si="1445"/>
        <v>0</v>
      </c>
      <c r="K97" s="97">
        <f t="shared" si="909"/>
        <v>0</v>
      </c>
      <c r="L97" s="97">
        <f t="shared" si="909"/>
        <v>0</v>
      </c>
      <c r="M97" s="145"/>
      <c r="N97" s="32">
        <f t="shared" si="1446"/>
        <v>0</v>
      </c>
      <c r="O97" s="145"/>
      <c r="P97" s="32">
        <f t="shared" si="1447"/>
        <v>0</v>
      </c>
      <c r="Q97" s="145"/>
      <c r="R97" s="32">
        <f t="shared" si="1448"/>
        <v>0</v>
      </c>
      <c r="S97" s="97">
        <f t="shared" si="913"/>
        <v>0</v>
      </c>
      <c r="T97" s="97">
        <f t="shared" si="913"/>
        <v>0</v>
      </c>
      <c r="U97" s="145"/>
      <c r="V97" s="32">
        <f t="shared" si="1449"/>
        <v>0</v>
      </c>
      <c r="W97" s="145"/>
      <c r="X97" s="32">
        <f t="shared" si="1450"/>
        <v>0</v>
      </c>
      <c r="Y97" s="145"/>
      <c r="Z97" s="32">
        <f t="shared" si="1451"/>
        <v>0</v>
      </c>
      <c r="AA97" s="97">
        <f t="shared" si="917"/>
        <v>0</v>
      </c>
      <c r="AB97" s="97">
        <f t="shared" si="917"/>
        <v>0</v>
      </c>
      <c r="AC97" s="143"/>
      <c r="AD97" s="32">
        <f t="shared" si="1452"/>
        <v>0</v>
      </c>
      <c r="AE97" s="143"/>
      <c r="AF97" s="32">
        <f t="shared" si="1453"/>
        <v>0</v>
      </c>
      <c r="AG97" s="143"/>
      <c r="AH97" s="32">
        <f t="shared" si="1454"/>
        <v>0</v>
      </c>
      <c r="AI97" s="97">
        <f t="shared" si="921"/>
        <v>0</v>
      </c>
      <c r="AJ97" s="97">
        <f t="shared" si="921"/>
        <v>0</v>
      </c>
      <c r="AK97" s="144"/>
      <c r="AL97" s="32">
        <f t="shared" si="1455"/>
        <v>0</v>
      </c>
      <c r="AM97" s="144"/>
      <c r="AN97" s="32">
        <f t="shared" si="1456"/>
        <v>0</v>
      </c>
      <c r="AO97" s="144"/>
      <c r="AP97" s="32">
        <f t="shared" si="1457"/>
        <v>0</v>
      </c>
      <c r="AQ97" s="97">
        <f t="shared" si="925"/>
        <v>0</v>
      </c>
      <c r="AR97" s="97">
        <f t="shared" si="925"/>
        <v>0</v>
      </c>
      <c r="AS97" s="144"/>
      <c r="AT97" s="32">
        <f t="shared" si="1458"/>
        <v>0</v>
      </c>
      <c r="AU97" s="144"/>
      <c r="AV97" s="32">
        <f t="shared" si="1459"/>
        <v>0</v>
      </c>
      <c r="AW97" s="144"/>
      <c r="AX97" s="32">
        <f t="shared" si="1460"/>
        <v>0</v>
      </c>
      <c r="AY97" s="97">
        <f t="shared" si="929"/>
        <v>0</v>
      </c>
      <c r="AZ97" s="97">
        <f t="shared" si="929"/>
        <v>0</v>
      </c>
      <c r="BA97" s="145"/>
      <c r="BB97" s="32">
        <f t="shared" si="1461"/>
        <v>0</v>
      </c>
      <c r="BC97" s="145"/>
      <c r="BD97" s="32">
        <f t="shared" si="1462"/>
        <v>0</v>
      </c>
      <c r="BE97" s="145"/>
      <c r="BF97" s="32">
        <f t="shared" si="1463"/>
        <v>0</v>
      </c>
      <c r="BG97" s="97">
        <f t="shared" si="933"/>
        <v>0</v>
      </c>
      <c r="BH97" s="97">
        <f t="shared" si="933"/>
        <v>0</v>
      </c>
      <c r="BI97" s="144"/>
      <c r="BJ97" s="32">
        <f t="shared" si="1464"/>
        <v>0</v>
      </c>
      <c r="BK97" s="144"/>
      <c r="BL97" s="32">
        <f t="shared" si="1465"/>
        <v>0</v>
      </c>
      <c r="BM97" s="144"/>
      <c r="BN97" s="32">
        <f t="shared" si="1466"/>
        <v>0</v>
      </c>
      <c r="BO97" s="97">
        <f t="shared" si="937"/>
        <v>0</v>
      </c>
      <c r="BP97" s="97">
        <f t="shared" si="937"/>
        <v>0</v>
      </c>
      <c r="BQ97" s="143"/>
      <c r="BR97" s="32">
        <f t="shared" si="1467"/>
        <v>0</v>
      </c>
      <c r="BS97" s="143"/>
      <c r="BT97" s="32">
        <f t="shared" si="1468"/>
        <v>0</v>
      </c>
      <c r="BU97" s="143"/>
      <c r="BV97" s="32">
        <f t="shared" si="1469"/>
        <v>0</v>
      </c>
      <c r="BW97" s="97">
        <f t="shared" si="941"/>
        <v>0</v>
      </c>
      <c r="BX97" s="97">
        <f t="shared" si="941"/>
        <v>0</v>
      </c>
      <c r="BY97" s="144"/>
      <c r="BZ97" s="32">
        <f t="shared" si="1470"/>
        <v>0</v>
      </c>
      <c r="CA97" s="144"/>
      <c r="CB97" s="32">
        <f t="shared" si="1471"/>
        <v>0</v>
      </c>
      <c r="CC97" s="144"/>
      <c r="CD97" s="32">
        <f t="shared" si="1472"/>
        <v>0</v>
      </c>
      <c r="CE97" s="97">
        <f t="shared" si="945"/>
        <v>0</v>
      </c>
      <c r="CF97" s="97">
        <f t="shared" si="945"/>
        <v>0</v>
      </c>
      <c r="CG97" s="144"/>
      <c r="CH97" s="32">
        <f t="shared" si="1473"/>
        <v>0</v>
      </c>
      <c r="CI97" s="144"/>
      <c r="CJ97" s="32">
        <f t="shared" si="1474"/>
        <v>0</v>
      </c>
      <c r="CK97" s="144"/>
      <c r="CL97" s="32">
        <f t="shared" si="1475"/>
        <v>0</v>
      </c>
      <c r="CM97" s="97">
        <f t="shared" si="949"/>
        <v>0</v>
      </c>
      <c r="CN97" s="97">
        <f t="shared" si="949"/>
        <v>0</v>
      </c>
      <c r="CO97" s="144"/>
      <c r="CP97" s="32">
        <f t="shared" si="1476"/>
        <v>0</v>
      </c>
      <c r="CQ97" s="144"/>
      <c r="CR97" s="32">
        <f t="shared" si="1477"/>
        <v>0</v>
      </c>
      <c r="CS97" s="144"/>
      <c r="CT97" s="32">
        <f t="shared" si="1478"/>
        <v>0</v>
      </c>
      <c r="CU97" s="97">
        <f t="shared" si="953"/>
        <v>0</v>
      </c>
      <c r="CV97" s="97">
        <f t="shared" si="953"/>
        <v>0</v>
      </c>
      <c r="CW97" s="144"/>
      <c r="CX97" s="32">
        <f t="shared" si="1479"/>
        <v>0</v>
      </c>
      <c r="CY97" s="144"/>
      <c r="CZ97" s="32">
        <f t="shared" si="1480"/>
        <v>0</v>
      </c>
      <c r="DA97" s="144"/>
      <c r="DB97" s="32">
        <f t="shared" si="1481"/>
        <v>0</v>
      </c>
      <c r="DC97" s="97">
        <f t="shared" si="957"/>
        <v>0</v>
      </c>
      <c r="DD97" s="97">
        <f t="shared" si="957"/>
        <v>0</v>
      </c>
      <c r="DE97" s="145"/>
      <c r="DF97" s="32">
        <f t="shared" si="1482"/>
        <v>0</v>
      </c>
      <c r="DG97" s="145"/>
      <c r="DH97" s="32">
        <f t="shared" si="1483"/>
        <v>0</v>
      </c>
      <c r="DI97" s="145"/>
      <c r="DJ97" s="32">
        <f t="shared" si="1484"/>
        <v>0</v>
      </c>
      <c r="DK97" s="97">
        <f t="shared" si="961"/>
        <v>0</v>
      </c>
      <c r="DL97" s="97">
        <f t="shared" si="961"/>
        <v>0</v>
      </c>
      <c r="DM97" s="145"/>
      <c r="DN97" s="32">
        <f t="shared" si="1485"/>
        <v>0</v>
      </c>
      <c r="DO97" s="145"/>
      <c r="DP97" s="32">
        <f t="shared" si="1486"/>
        <v>0</v>
      </c>
      <c r="DQ97" s="145"/>
      <c r="DR97" s="32">
        <f t="shared" si="1487"/>
        <v>0</v>
      </c>
      <c r="DS97" s="97">
        <f t="shared" si="965"/>
        <v>0</v>
      </c>
      <c r="DT97" s="97">
        <f t="shared" si="965"/>
        <v>0</v>
      </c>
      <c r="DU97" s="144"/>
      <c r="DV97" s="32">
        <f t="shared" si="1488"/>
        <v>0</v>
      </c>
      <c r="DW97" s="144"/>
      <c r="DX97" s="32">
        <f t="shared" si="1489"/>
        <v>0</v>
      </c>
      <c r="DY97" s="144"/>
      <c r="DZ97" s="32">
        <f t="shared" si="1490"/>
        <v>0</v>
      </c>
      <c r="EA97" s="97">
        <f t="shared" si="969"/>
        <v>0</v>
      </c>
      <c r="EB97" s="97">
        <f t="shared" si="969"/>
        <v>0</v>
      </c>
      <c r="EC97" s="143"/>
      <c r="ED97" s="32">
        <f t="shared" si="1491"/>
        <v>0</v>
      </c>
      <c r="EE97" s="143"/>
      <c r="EF97" s="32">
        <f t="shared" si="1492"/>
        <v>0</v>
      </c>
      <c r="EG97" s="143"/>
      <c r="EH97" s="32">
        <f t="shared" si="1493"/>
        <v>0</v>
      </c>
      <c r="EI97" s="97">
        <f t="shared" si="973"/>
        <v>0</v>
      </c>
      <c r="EJ97" s="97">
        <f t="shared" si="973"/>
        <v>0</v>
      </c>
      <c r="EK97" s="144"/>
      <c r="EL97" s="32">
        <f t="shared" si="1494"/>
        <v>0</v>
      </c>
      <c r="EM97" s="144"/>
      <c r="EN97" s="32">
        <f t="shared" si="1495"/>
        <v>0</v>
      </c>
      <c r="EO97" s="144"/>
      <c r="EP97" s="32">
        <f t="shared" si="1496"/>
        <v>0</v>
      </c>
      <c r="EQ97" s="97">
        <f t="shared" si="977"/>
        <v>0</v>
      </c>
      <c r="ER97" s="97">
        <f t="shared" si="977"/>
        <v>0</v>
      </c>
      <c r="ES97" s="144"/>
      <c r="ET97" s="32">
        <f t="shared" si="1497"/>
        <v>0</v>
      </c>
      <c r="EU97" s="144"/>
      <c r="EV97" s="32">
        <f t="shared" si="1498"/>
        <v>0</v>
      </c>
      <c r="EW97" s="144"/>
      <c r="EX97" s="32">
        <f t="shared" si="1499"/>
        <v>0</v>
      </c>
      <c r="EY97" s="97">
        <f t="shared" si="981"/>
        <v>0</v>
      </c>
      <c r="EZ97" s="97">
        <f t="shared" si="981"/>
        <v>0</v>
      </c>
      <c r="FA97" s="202"/>
      <c r="FB97" s="32">
        <f t="shared" si="1500"/>
        <v>0</v>
      </c>
      <c r="FC97" s="202"/>
      <c r="FD97" s="32">
        <f t="shared" si="1501"/>
        <v>0</v>
      </c>
      <c r="FE97" s="151"/>
      <c r="FF97" s="32">
        <f t="shared" si="1502"/>
        <v>0</v>
      </c>
      <c r="FG97" s="97">
        <f t="shared" si="985"/>
        <v>0</v>
      </c>
      <c r="FH97" s="97">
        <f t="shared" si="985"/>
        <v>0</v>
      </c>
      <c r="FI97" s="145"/>
      <c r="FJ97" s="32">
        <f t="shared" si="1503"/>
        <v>0</v>
      </c>
      <c r="FK97" s="145"/>
      <c r="FL97" s="32">
        <f t="shared" si="1504"/>
        <v>0</v>
      </c>
      <c r="FM97" s="145"/>
      <c r="FN97" s="32">
        <f t="shared" si="1505"/>
        <v>0</v>
      </c>
      <c r="FO97" s="97">
        <f t="shared" si="989"/>
        <v>0</v>
      </c>
      <c r="FP97" s="97">
        <f t="shared" si="989"/>
        <v>0</v>
      </c>
      <c r="FQ97" s="180"/>
      <c r="FR97" s="32">
        <f t="shared" si="1506"/>
        <v>0</v>
      </c>
      <c r="FS97" s="180"/>
      <c r="FT97" s="32">
        <f t="shared" si="1507"/>
        <v>0</v>
      </c>
      <c r="FU97" s="180"/>
      <c r="FV97" s="32">
        <f t="shared" si="1508"/>
        <v>0</v>
      </c>
      <c r="FW97" s="97">
        <f t="shared" si="993"/>
        <v>0</v>
      </c>
      <c r="FX97" s="97">
        <f t="shared" si="993"/>
        <v>0</v>
      </c>
      <c r="FY97" s="145"/>
      <c r="FZ97" s="32">
        <f t="shared" si="1509"/>
        <v>0</v>
      </c>
      <c r="GA97" s="145"/>
      <c r="GB97" s="32">
        <f t="shared" si="1510"/>
        <v>0</v>
      </c>
      <c r="GC97" s="145"/>
      <c r="GD97" s="32">
        <f t="shared" si="1511"/>
        <v>0</v>
      </c>
      <c r="GE97" s="97">
        <f t="shared" si="997"/>
        <v>0</v>
      </c>
      <c r="GF97" s="97">
        <f t="shared" si="997"/>
        <v>0</v>
      </c>
      <c r="GG97" s="144"/>
      <c r="GH97" s="32">
        <f t="shared" si="1512"/>
        <v>0</v>
      </c>
      <c r="GI97" s="144"/>
      <c r="GJ97" s="32">
        <f t="shared" si="1513"/>
        <v>0</v>
      </c>
      <c r="GK97" s="144"/>
      <c r="GL97" s="32">
        <f t="shared" si="1514"/>
        <v>0</v>
      </c>
      <c r="GM97" s="97">
        <f t="shared" si="1001"/>
        <v>0</v>
      </c>
      <c r="GN97" s="97">
        <f t="shared" si="1001"/>
        <v>0</v>
      </c>
      <c r="GO97" s="143"/>
      <c r="GP97" s="32">
        <f t="shared" si="1515"/>
        <v>0</v>
      </c>
      <c r="GQ97" s="143"/>
      <c r="GR97" s="32">
        <f t="shared" si="1516"/>
        <v>0</v>
      </c>
      <c r="GS97" s="143"/>
      <c r="GT97" s="32">
        <f t="shared" si="1517"/>
        <v>0</v>
      </c>
      <c r="GU97" s="97">
        <f t="shared" si="1005"/>
        <v>0</v>
      </c>
      <c r="GV97" s="97">
        <f t="shared" si="1005"/>
        <v>0</v>
      </c>
      <c r="GW97" s="143"/>
      <c r="GX97" s="32">
        <f t="shared" si="1518"/>
        <v>0</v>
      </c>
      <c r="GY97" s="143"/>
      <c r="GZ97" s="32">
        <f t="shared" si="1519"/>
        <v>0</v>
      </c>
      <c r="HA97" s="143"/>
      <c r="HB97" s="32">
        <f t="shared" si="1520"/>
        <v>0</v>
      </c>
      <c r="HC97" s="97">
        <f t="shared" si="1009"/>
        <v>0</v>
      </c>
      <c r="HD97" s="97">
        <f t="shared" si="1009"/>
        <v>0</v>
      </c>
      <c r="HE97" s="144"/>
      <c r="HF97" s="32">
        <f t="shared" si="1521"/>
        <v>0</v>
      </c>
      <c r="HG97" s="144"/>
      <c r="HH97" s="32">
        <f t="shared" si="1522"/>
        <v>0</v>
      </c>
      <c r="HI97" s="144"/>
      <c r="HJ97" s="32">
        <f t="shared" si="1523"/>
        <v>0</v>
      </c>
      <c r="HK97" s="97">
        <f t="shared" si="1013"/>
        <v>0</v>
      </c>
      <c r="HL97" s="97">
        <f t="shared" si="1013"/>
        <v>0</v>
      </c>
      <c r="HM97" s="144"/>
      <c r="HN97" s="32">
        <f t="shared" si="1524"/>
        <v>0</v>
      </c>
      <c r="HO97" s="144"/>
      <c r="HP97" s="32">
        <f t="shared" si="1525"/>
        <v>0</v>
      </c>
      <c r="HQ97" s="144"/>
      <c r="HR97" s="32">
        <f t="shared" si="1526"/>
        <v>0</v>
      </c>
      <c r="HS97" s="97">
        <f t="shared" si="1017"/>
        <v>0</v>
      </c>
      <c r="HT97" s="97">
        <f t="shared" si="1017"/>
        <v>0</v>
      </c>
      <c r="HU97" s="181"/>
      <c r="HV97" s="32">
        <f t="shared" si="1527"/>
        <v>0</v>
      </c>
      <c r="HW97" s="181"/>
      <c r="HX97" s="32">
        <f t="shared" si="1528"/>
        <v>0</v>
      </c>
      <c r="HY97" s="181"/>
      <c r="HZ97" s="32">
        <f t="shared" si="1529"/>
        <v>0</v>
      </c>
      <c r="IA97" s="97">
        <f t="shared" si="1021"/>
        <v>0</v>
      </c>
      <c r="IB97" s="97">
        <f t="shared" si="1021"/>
        <v>0</v>
      </c>
      <c r="IC97" s="145"/>
      <c r="ID97" s="32">
        <f t="shared" si="1530"/>
        <v>0</v>
      </c>
      <c r="IE97" s="145"/>
      <c r="IF97" s="32">
        <f t="shared" si="1531"/>
        <v>0</v>
      </c>
      <c r="IG97" s="145"/>
      <c r="IH97" s="32">
        <f t="shared" si="1532"/>
        <v>0</v>
      </c>
      <c r="II97" s="97">
        <f t="shared" si="1025"/>
        <v>0</v>
      </c>
      <c r="IJ97" s="97">
        <f t="shared" si="1025"/>
        <v>0</v>
      </c>
      <c r="IK97" s="153">
        <v>100</v>
      </c>
      <c r="IL97" s="32">
        <f t="shared" si="1533"/>
        <v>4</v>
      </c>
      <c r="IM97" s="153"/>
      <c r="IN97" s="32">
        <f t="shared" si="1534"/>
        <v>0</v>
      </c>
      <c r="IO97" s="153"/>
      <c r="IP97" s="32">
        <f t="shared" si="1535"/>
        <v>0</v>
      </c>
      <c r="IQ97" s="97">
        <f t="shared" si="1029"/>
        <v>100</v>
      </c>
      <c r="IR97" s="97">
        <f t="shared" si="1029"/>
        <v>4</v>
      </c>
      <c r="IS97" s="100">
        <f t="shared" si="1030"/>
        <v>100</v>
      </c>
      <c r="IT97" s="100">
        <f t="shared" si="1030"/>
        <v>4</v>
      </c>
      <c r="IU97" s="100">
        <f t="shared" si="1030"/>
        <v>0</v>
      </c>
      <c r="IV97" s="100">
        <f t="shared" si="1030"/>
        <v>0</v>
      </c>
      <c r="IW97" s="100">
        <f t="shared" si="1030"/>
        <v>0</v>
      </c>
      <c r="IX97" s="100">
        <f t="shared" si="1030"/>
        <v>0</v>
      </c>
      <c r="IY97" s="100">
        <f t="shared" si="1030"/>
        <v>100</v>
      </c>
      <c r="IZ97" s="100">
        <f t="shared" si="1030"/>
        <v>4</v>
      </c>
    </row>
    <row r="98" spans="1:260" s="184" customFormat="1" ht="21" customHeight="1" x14ac:dyDescent="0.3">
      <c r="A98" s="132"/>
      <c r="B98" s="133" t="s">
        <v>100</v>
      </c>
      <c r="C98" s="132"/>
      <c r="D98" s="134"/>
      <c r="E98" s="194">
        <f>SUM(E93:E97)</f>
        <v>92</v>
      </c>
      <c r="F98" s="194">
        <f t="shared" ref="F98:BQ98" si="1536">SUM(F93:F97)</f>
        <v>1.9783999999999999</v>
      </c>
      <c r="G98" s="194">
        <f t="shared" si="1536"/>
        <v>30</v>
      </c>
      <c r="H98" s="194">
        <f t="shared" si="1536"/>
        <v>1.1084000000000001</v>
      </c>
      <c r="I98" s="194">
        <f t="shared" si="1536"/>
        <v>13</v>
      </c>
      <c r="J98" s="194">
        <f t="shared" si="1536"/>
        <v>0.53420000000000001</v>
      </c>
      <c r="K98" s="194">
        <f t="shared" si="1536"/>
        <v>135</v>
      </c>
      <c r="L98" s="194">
        <f t="shared" si="1536"/>
        <v>3.6210000000000004</v>
      </c>
      <c r="M98" s="194">
        <f t="shared" si="1536"/>
        <v>84</v>
      </c>
      <c r="N98" s="194">
        <f t="shared" si="1536"/>
        <v>1.4984</v>
      </c>
      <c r="O98" s="194">
        <f t="shared" si="1536"/>
        <v>22</v>
      </c>
      <c r="P98" s="194">
        <f t="shared" si="1536"/>
        <v>0.77839999999999998</v>
      </c>
      <c r="Q98" s="194">
        <f t="shared" si="1536"/>
        <v>14</v>
      </c>
      <c r="R98" s="194">
        <f t="shared" si="1536"/>
        <v>0.44419999999999998</v>
      </c>
      <c r="S98" s="194">
        <f t="shared" si="1536"/>
        <v>120</v>
      </c>
      <c r="T98" s="194">
        <f t="shared" si="1536"/>
        <v>2.7210000000000001</v>
      </c>
      <c r="U98" s="194">
        <f t="shared" si="1536"/>
        <v>82</v>
      </c>
      <c r="V98" s="194">
        <f t="shared" si="1536"/>
        <v>1.17</v>
      </c>
      <c r="W98" s="194">
        <f t="shared" si="1536"/>
        <v>20</v>
      </c>
      <c r="X98" s="194">
        <f t="shared" si="1536"/>
        <v>0.44999999999999996</v>
      </c>
      <c r="Y98" s="194">
        <f t="shared" si="1536"/>
        <v>13</v>
      </c>
      <c r="Z98" s="194">
        <f t="shared" si="1536"/>
        <v>0.28000000000000003</v>
      </c>
      <c r="AA98" s="194">
        <f t="shared" si="1536"/>
        <v>115</v>
      </c>
      <c r="AB98" s="194">
        <f t="shared" si="1536"/>
        <v>1.9</v>
      </c>
      <c r="AC98" s="194">
        <f t="shared" si="1536"/>
        <v>84</v>
      </c>
      <c r="AD98" s="194">
        <f t="shared" si="1536"/>
        <v>1.4984</v>
      </c>
      <c r="AE98" s="194">
        <f t="shared" si="1536"/>
        <v>22</v>
      </c>
      <c r="AF98" s="194">
        <f t="shared" si="1536"/>
        <v>0.77839999999999998</v>
      </c>
      <c r="AG98" s="194">
        <f t="shared" si="1536"/>
        <v>14</v>
      </c>
      <c r="AH98" s="194">
        <f t="shared" si="1536"/>
        <v>0.44419999999999998</v>
      </c>
      <c r="AI98" s="194">
        <f t="shared" si="1536"/>
        <v>120</v>
      </c>
      <c r="AJ98" s="194">
        <f t="shared" si="1536"/>
        <v>2.7210000000000001</v>
      </c>
      <c r="AK98" s="194">
        <f t="shared" si="1536"/>
        <v>136</v>
      </c>
      <c r="AL98" s="194">
        <f t="shared" si="1536"/>
        <v>3.0352000000000001</v>
      </c>
      <c r="AM98" s="194">
        <f t="shared" si="1536"/>
        <v>38</v>
      </c>
      <c r="AN98" s="194">
        <f t="shared" si="1536"/>
        <v>1.3426</v>
      </c>
      <c r="AO98" s="194">
        <f t="shared" si="1536"/>
        <v>16</v>
      </c>
      <c r="AP98" s="194">
        <f t="shared" si="1536"/>
        <v>0.56420000000000003</v>
      </c>
      <c r="AQ98" s="194">
        <f t="shared" si="1536"/>
        <v>190</v>
      </c>
      <c r="AR98" s="194">
        <f t="shared" si="1536"/>
        <v>4.9420000000000002</v>
      </c>
      <c r="AS98" s="194">
        <f t="shared" si="1536"/>
        <v>82</v>
      </c>
      <c r="AT98" s="194">
        <f t="shared" si="1536"/>
        <v>1.17</v>
      </c>
      <c r="AU98" s="194">
        <f t="shared" si="1536"/>
        <v>20</v>
      </c>
      <c r="AV98" s="194">
        <f t="shared" si="1536"/>
        <v>0.44999999999999996</v>
      </c>
      <c r="AW98" s="194">
        <f t="shared" si="1536"/>
        <v>13</v>
      </c>
      <c r="AX98" s="194">
        <f t="shared" si="1536"/>
        <v>0.28000000000000003</v>
      </c>
      <c r="AY98" s="194">
        <f t="shared" si="1536"/>
        <v>115</v>
      </c>
      <c r="AZ98" s="194">
        <f t="shared" si="1536"/>
        <v>1.9</v>
      </c>
      <c r="BA98" s="194">
        <f t="shared" si="1536"/>
        <v>100</v>
      </c>
      <c r="BB98" s="194">
        <f t="shared" si="1536"/>
        <v>1.8126</v>
      </c>
      <c r="BC98" s="194">
        <f t="shared" si="1536"/>
        <v>26</v>
      </c>
      <c r="BD98" s="194">
        <f t="shared" si="1536"/>
        <v>0.66420000000000001</v>
      </c>
      <c r="BE98" s="194">
        <f t="shared" si="1536"/>
        <v>19</v>
      </c>
      <c r="BF98" s="194">
        <f t="shared" si="1536"/>
        <v>0.49420000000000003</v>
      </c>
      <c r="BG98" s="194">
        <f t="shared" si="1536"/>
        <v>145</v>
      </c>
      <c r="BH98" s="194">
        <f t="shared" si="1536"/>
        <v>2.9710000000000001</v>
      </c>
      <c r="BI98" s="194">
        <f t="shared" si="1536"/>
        <v>85</v>
      </c>
      <c r="BJ98" s="194">
        <f t="shared" si="1536"/>
        <v>1.6625999999999999</v>
      </c>
      <c r="BK98" s="194">
        <f t="shared" si="1536"/>
        <v>21</v>
      </c>
      <c r="BL98" s="194">
        <f t="shared" si="1536"/>
        <v>0.61420000000000008</v>
      </c>
      <c r="BM98" s="194">
        <f t="shared" si="1536"/>
        <v>14</v>
      </c>
      <c r="BN98" s="194">
        <f t="shared" si="1536"/>
        <v>0.44419999999999998</v>
      </c>
      <c r="BO98" s="194">
        <f t="shared" si="1536"/>
        <v>120</v>
      </c>
      <c r="BP98" s="194">
        <f t="shared" si="1536"/>
        <v>2.7210000000000001</v>
      </c>
      <c r="BQ98" s="194">
        <f t="shared" si="1536"/>
        <v>63</v>
      </c>
      <c r="BR98" s="194">
        <f t="shared" ref="BR98:EC98" si="1537">SUM(BR93:BR97)</f>
        <v>0.98</v>
      </c>
      <c r="BS98" s="194">
        <f t="shared" si="1537"/>
        <v>16</v>
      </c>
      <c r="BT98" s="194">
        <f t="shared" si="1537"/>
        <v>0.41</v>
      </c>
      <c r="BU98" s="194">
        <f t="shared" si="1537"/>
        <v>11</v>
      </c>
      <c r="BV98" s="194">
        <f t="shared" si="1537"/>
        <v>0.26</v>
      </c>
      <c r="BW98" s="194">
        <f t="shared" si="1537"/>
        <v>90</v>
      </c>
      <c r="BX98" s="194">
        <f t="shared" si="1537"/>
        <v>1.65</v>
      </c>
      <c r="BY98" s="194">
        <f t="shared" si="1537"/>
        <v>42</v>
      </c>
      <c r="BZ98" s="194">
        <f t="shared" si="1537"/>
        <v>0.77</v>
      </c>
      <c r="CA98" s="194">
        <f t="shared" si="1537"/>
        <v>15</v>
      </c>
      <c r="CB98" s="194">
        <f t="shared" si="1537"/>
        <v>0.4</v>
      </c>
      <c r="CC98" s="194">
        <f t="shared" si="1537"/>
        <v>8</v>
      </c>
      <c r="CD98" s="194">
        <f t="shared" si="1537"/>
        <v>0.22999999999999998</v>
      </c>
      <c r="CE98" s="194">
        <f t="shared" si="1537"/>
        <v>65</v>
      </c>
      <c r="CF98" s="194">
        <f t="shared" si="1537"/>
        <v>1.4</v>
      </c>
      <c r="CG98" s="194">
        <f t="shared" si="1537"/>
        <v>103</v>
      </c>
      <c r="CH98" s="194">
        <f t="shared" si="1537"/>
        <v>2.2425999999999999</v>
      </c>
      <c r="CI98" s="194">
        <f t="shared" si="1537"/>
        <v>41</v>
      </c>
      <c r="CJ98" s="194">
        <f t="shared" si="1537"/>
        <v>1.0642</v>
      </c>
      <c r="CK98" s="194">
        <f t="shared" si="1537"/>
        <v>16</v>
      </c>
      <c r="CL98" s="194">
        <f t="shared" si="1537"/>
        <v>0.56420000000000003</v>
      </c>
      <c r="CM98" s="194">
        <f t="shared" si="1537"/>
        <v>160</v>
      </c>
      <c r="CN98" s="194">
        <f t="shared" si="1537"/>
        <v>3.8710000000000004</v>
      </c>
      <c r="CO98" s="194">
        <f t="shared" si="1537"/>
        <v>120</v>
      </c>
      <c r="CP98" s="194">
        <f t="shared" si="1537"/>
        <v>2.0125999999999999</v>
      </c>
      <c r="CQ98" s="194">
        <f t="shared" si="1537"/>
        <v>39</v>
      </c>
      <c r="CR98" s="194">
        <f t="shared" si="1537"/>
        <v>0.79420000000000002</v>
      </c>
      <c r="CS98" s="194">
        <f t="shared" si="1537"/>
        <v>11</v>
      </c>
      <c r="CT98" s="194">
        <f t="shared" si="1537"/>
        <v>0.41420000000000001</v>
      </c>
      <c r="CU98" s="194">
        <f t="shared" si="1537"/>
        <v>170</v>
      </c>
      <c r="CV98" s="194">
        <f t="shared" si="1537"/>
        <v>3.2210000000000001</v>
      </c>
      <c r="CW98" s="194">
        <f t="shared" si="1537"/>
        <v>115</v>
      </c>
      <c r="CX98" s="194">
        <f t="shared" si="1537"/>
        <v>1.9626000000000001</v>
      </c>
      <c r="CY98" s="194">
        <f t="shared" si="1537"/>
        <v>31</v>
      </c>
      <c r="CZ98" s="194">
        <f t="shared" si="1537"/>
        <v>0.71419999999999995</v>
      </c>
      <c r="DA98" s="194">
        <f t="shared" si="1537"/>
        <v>24</v>
      </c>
      <c r="DB98" s="194">
        <f t="shared" si="1537"/>
        <v>0.54420000000000002</v>
      </c>
      <c r="DC98" s="194">
        <f t="shared" si="1537"/>
        <v>170</v>
      </c>
      <c r="DD98" s="194">
        <f t="shared" si="1537"/>
        <v>3.2210000000000001</v>
      </c>
      <c r="DE98" s="194">
        <f t="shared" si="1537"/>
        <v>117</v>
      </c>
      <c r="DF98" s="194">
        <f t="shared" si="1537"/>
        <v>1.52</v>
      </c>
      <c r="DG98" s="194">
        <f t="shared" si="1537"/>
        <v>30</v>
      </c>
      <c r="DH98" s="194">
        <f t="shared" si="1537"/>
        <v>0.55000000000000004</v>
      </c>
      <c r="DI98" s="194">
        <f t="shared" si="1537"/>
        <v>18</v>
      </c>
      <c r="DJ98" s="194">
        <f t="shared" si="1537"/>
        <v>0.32999999999999996</v>
      </c>
      <c r="DK98" s="194">
        <f t="shared" si="1537"/>
        <v>165</v>
      </c>
      <c r="DL98" s="194">
        <f t="shared" si="1537"/>
        <v>2.4</v>
      </c>
      <c r="DM98" s="194">
        <f t="shared" si="1537"/>
        <v>96</v>
      </c>
      <c r="DN98" s="194">
        <f t="shared" si="1537"/>
        <v>2.6352000000000002</v>
      </c>
      <c r="DO98" s="194">
        <f t="shared" si="1537"/>
        <v>30</v>
      </c>
      <c r="DP98" s="194">
        <f t="shared" si="1537"/>
        <v>1.1084000000000001</v>
      </c>
      <c r="DQ98" s="194">
        <f t="shared" si="1537"/>
        <v>14</v>
      </c>
      <c r="DR98" s="194">
        <f t="shared" si="1537"/>
        <v>0.69840000000000002</v>
      </c>
      <c r="DS98" s="194">
        <f t="shared" si="1537"/>
        <v>140</v>
      </c>
      <c r="DT98" s="194">
        <f t="shared" si="1537"/>
        <v>4.4420000000000002</v>
      </c>
      <c r="DU98" s="194">
        <f t="shared" si="1537"/>
        <v>126</v>
      </c>
      <c r="DV98" s="194">
        <f t="shared" si="1537"/>
        <v>2.9352</v>
      </c>
      <c r="DW98" s="194">
        <f t="shared" si="1537"/>
        <v>39</v>
      </c>
      <c r="DX98" s="194">
        <f t="shared" si="1537"/>
        <v>1.1484000000000001</v>
      </c>
      <c r="DY98" s="194">
        <f t="shared" si="1537"/>
        <v>25</v>
      </c>
      <c r="DZ98" s="194">
        <f t="shared" si="1537"/>
        <v>0.85840000000000005</v>
      </c>
      <c r="EA98" s="194">
        <f t="shared" si="1537"/>
        <v>190</v>
      </c>
      <c r="EB98" s="194">
        <f t="shared" si="1537"/>
        <v>4.9420000000000002</v>
      </c>
      <c r="EC98" s="194">
        <f t="shared" si="1537"/>
        <v>90</v>
      </c>
      <c r="ED98" s="194">
        <f t="shared" ref="ED98:GO98" si="1538">SUM(ED93:ED97)</f>
        <v>1.65</v>
      </c>
      <c r="EE98" s="194">
        <f t="shared" si="1538"/>
        <v>25</v>
      </c>
      <c r="EF98" s="194">
        <f t="shared" si="1538"/>
        <v>0.75</v>
      </c>
      <c r="EG98" s="194">
        <f t="shared" si="1538"/>
        <v>15</v>
      </c>
      <c r="EH98" s="194">
        <f t="shared" si="1538"/>
        <v>0.4</v>
      </c>
      <c r="EI98" s="194">
        <f t="shared" si="1538"/>
        <v>130</v>
      </c>
      <c r="EJ98" s="194">
        <f t="shared" si="1538"/>
        <v>2.8</v>
      </c>
      <c r="EK98" s="194">
        <f t="shared" si="1538"/>
        <v>70</v>
      </c>
      <c r="EL98" s="194">
        <f t="shared" si="1538"/>
        <v>1.5125999999999999</v>
      </c>
      <c r="EM98" s="194">
        <f t="shared" si="1538"/>
        <v>36</v>
      </c>
      <c r="EN98" s="194">
        <f t="shared" si="1538"/>
        <v>0.76419999999999999</v>
      </c>
      <c r="EO98" s="194">
        <f t="shared" si="1538"/>
        <v>14</v>
      </c>
      <c r="EP98" s="194">
        <f t="shared" si="1538"/>
        <v>0.44419999999999998</v>
      </c>
      <c r="EQ98" s="194">
        <f t="shared" si="1538"/>
        <v>120</v>
      </c>
      <c r="ER98" s="194">
        <f t="shared" si="1538"/>
        <v>2.7210000000000001</v>
      </c>
      <c r="ES98" s="194">
        <f t="shared" si="1538"/>
        <v>123</v>
      </c>
      <c r="ET98" s="194">
        <f t="shared" si="1538"/>
        <v>2.4426000000000001</v>
      </c>
      <c r="EU98" s="194">
        <f t="shared" si="1538"/>
        <v>41</v>
      </c>
      <c r="EV98" s="194">
        <f t="shared" si="1538"/>
        <v>1.0642</v>
      </c>
      <c r="EW98" s="194">
        <f t="shared" si="1538"/>
        <v>21</v>
      </c>
      <c r="EX98" s="194">
        <f t="shared" si="1538"/>
        <v>0.61420000000000008</v>
      </c>
      <c r="EY98" s="194">
        <f t="shared" si="1538"/>
        <v>185</v>
      </c>
      <c r="EZ98" s="194">
        <f t="shared" si="1538"/>
        <v>4.1210000000000004</v>
      </c>
      <c r="FA98" s="194">
        <f t="shared" si="1538"/>
        <v>98</v>
      </c>
      <c r="FB98" s="194">
        <f t="shared" si="1538"/>
        <v>2.1926000000000001</v>
      </c>
      <c r="FC98" s="194">
        <f t="shared" si="1538"/>
        <v>41</v>
      </c>
      <c r="FD98" s="194">
        <f t="shared" si="1538"/>
        <v>1.0642</v>
      </c>
      <c r="FE98" s="194">
        <f t="shared" si="1538"/>
        <v>21</v>
      </c>
      <c r="FF98" s="194">
        <f t="shared" si="1538"/>
        <v>0.61420000000000008</v>
      </c>
      <c r="FG98" s="194">
        <f t="shared" si="1538"/>
        <v>160</v>
      </c>
      <c r="FH98" s="194">
        <f t="shared" si="1538"/>
        <v>3.8710000000000004</v>
      </c>
      <c r="FI98" s="194">
        <f t="shared" si="1538"/>
        <v>126</v>
      </c>
      <c r="FJ98" s="194">
        <f t="shared" si="1538"/>
        <v>2.9352</v>
      </c>
      <c r="FK98" s="194">
        <f t="shared" si="1538"/>
        <v>43</v>
      </c>
      <c r="FL98" s="194">
        <f t="shared" si="1538"/>
        <v>1.3925999999999998</v>
      </c>
      <c r="FM98" s="194">
        <f t="shared" si="1538"/>
        <v>21</v>
      </c>
      <c r="FN98" s="194">
        <f t="shared" si="1538"/>
        <v>0.61420000000000008</v>
      </c>
      <c r="FO98" s="194">
        <f t="shared" si="1538"/>
        <v>190</v>
      </c>
      <c r="FP98" s="194">
        <f t="shared" si="1538"/>
        <v>4.9420000000000002</v>
      </c>
      <c r="FQ98" s="194">
        <f t="shared" si="1538"/>
        <v>75</v>
      </c>
      <c r="FR98" s="194">
        <f t="shared" si="1538"/>
        <v>1.5626</v>
      </c>
      <c r="FS98" s="194">
        <f t="shared" si="1538"/>
        <v>31</v>
      </c>
      <c r="FT98" s="194">
        <f t="shared" si="1538"/>
        <v>0.71419999999999995</v>
      </c>
      <c r="FU98" s="194">
        <f t="shared" si="1538"/>
        <v>14</v>
      </c>
      <c r="FV98" s="194">
        <f t="shared" si="1538"/>
        <v>0.44419999999999998</v>
      </c>
      <c r="FW98" s="194">
        <f t="shared" si="1538"/>
        <v>120</v>
      </c>
      <c r="FX98" s="194">
        <f t="shared" si="1538"/>
        <v>2.7210000000000001</v>
      </c>
      <c r="FY98" s="194">
        <f t="shared" si="1538"/>
        <v>101</v>
      </c>
      <c r="FZ98" s="194">
        <f t="shared" si="1538"/>
        <v>2.6852</v>
      </c>
      <c r="GA98" s="194">
        <f t="shared" si="1538"/>
        <v>52</v>
      </c>
      <c r="GB98" s="194">
        <f t="shared" si="1538"/>
        <v>1.3284</v>
      </c>
      <c r="GC98" s="194">
        <f t="shared" si="1538"/>
        <v>22</v>
      </c>
      <c r="GD98" s="194">
        <f t="shared" si="1538"/>
        <v>0.77839999999999998</v>
      </c>
      <c r="GE98" s="194">
        <f t="shared" si="1538"/>
        <v>175</v>
      </c>
      <c r="GF98" s="194">
        <f t="shared" si="1538"/>
        <v>4.7919999999999998</v>
      </c>
      <c r="GG98" s="194">
        <f t="shared" si="1538"/>
        <v>125</v>
      </c>
      <c r="GH98" s="194">
        <f t="shared" si="1538"/>
        <v>2.7709999999999999</v>
      </c>
      <c r="GI98" s="194">
        <f t="shared" si="1538"/>
        <v>42</v>
      </c>
      <c r="GJ98" s="194">
        <f t="shared" si="1538"/>
        <v>1.2284000000000002</v>
      </c>
      <c r="GK98" s="194">
        <f t="shared" si="1538"/>
        <v>21</v>
      </c>
      <c r="GL98" s="194">
        <f t="shared" si="1538"/>
        <v>0.61420000000000008</v>
      </c>
      <c r="GM98" s="194">
        <f t="shared" si="1538"/>
        <v>188</v>
      </c>
      <c r="GN98" s="194">
        <f t="shared" si="1538"/>
        <v>4.6135999999999999</v>
      </c>
      <c r="GO98" s="194">
        <f t="shared" si="1538"/>
        <v>57</v>
      </c>
      <c r="GP98" s="194">
        <f t="shared" ref="GP98:IZ98" si="1539">SUM(GP93:GP97)</f>
        <v>0.91999999999999993</v>
      </c>
      <c r="GQ98" s="194">
        <f t="shared" si="1539"/>
        <v>25</v>
      </c>
      <c r="GR98" s="194">
        <f t="shared" si="1539"/>
        <v>0.5</v>
      </c>
      <c r="GS98" s="194">
        <f t="shared" si="1539"/>
        <v>8</v>
      </c>
      <c r="GT98" s="194">
        <f t="shared" si="1539"/>
        <v>0.22999999999999998</v>
      </c>
      <c r="GU98" s="194">
        <f t="shared" si="1539"/>
        <v>90</v>
      </c>
      <c r="GV98" s="194">
        <f t="shared" si="1539"/>
        <v>1.65</v>
      </c>
      <c r="GW98" s="194">
        <f t="shared" si="1539"/>
        <v>63</v>
      </c>
      <c r="GX98" s="194">
        <f t="shared" si="1539"/>
        <v>0.98</v>
      </c>
      <c r="GY98" s="194">
        <f t="shared" si="1539"/>
        <v>19</v>
      </c>
      <c r="GZ98" s="194">
        <f t="shared" si="1539"/>
        <v>0.44</v>
      </c>
      <c r="HA98" s="194">
        <f t="shared" si="1539"/>
        <v>8</v>
      </c>
      <c r="HB98" s="194">
        <f t="shared" si="1539"/>
        <v>0.22999999999999998</v>
      </c>
      <c r="HC98" s="194">
        <f t="shared" si="1539"/>
        <v>90</v>
      </c>
      <c r="HD98" s="194">
        <f t="shared" si="1539"/>
        <v>1.65</v>
      </c>
      <c r="HE98" s="194">
        <f t="shared" si="1539"/>
        <v>85</v>
      </c>
      <c r="HF98" s="194">
        <f t="shared" si="1539"/>
        <v>1.6625999999999999</v>
      </c>
      <c r="HG98" s="194">
        <f t="shared" si="1539"/>
        <v>26</v>
      </c>
      <c r="HH98" s="194">
        <f t="shared" si="1539"/>
        <v>0.66420000000000001</v>
      </c>
      <c r="HI98" s="194">
        <f t="shared" si="1539"/>
        <v>9</v>
      </c>
      <c r="HJ98" s="194">
        <f t="shared" si="1539"/>
        <v>0.39419999999999999</v>
      </c>
      <c r="HK98" s="194">
        <f t="shared" si="1539"/>
        <v>120</v>
      </c>
      <c r="HL98" s="194">
        <f t="shared" si="1539"/>
        <v>2.7210000000000001</v>
      </c>
      <c r="HM98" s="194">
        <f t="shared" si="1539"/>
        <v>91</v>
      </c>
      <c r="HN98" s="194">
        <f t="shared" si="1539"/>
        <v>2.3351999999999999</v>
      </c>
      <c r="HO98" s="194">
        <f t="shared" si="1539"/>
        <v>28</v>
      </c>
      <c r="HP98" s="194">
        <f t="shared" si="1539"/>
        <v>0.88839999999999997</v>
      </c>
      <c r="HQ98" s="194">
        <f t="shared" si="1539"/>
        <v>11</v>
      </c>
      <c r="HR98" s="194">
        <f t="shared" si="1539"/>
        <v>0.61840000000000006</v>
      </c>
      <c r="HS98" s="194">
        <f t="shared" si="1539"/>
        <v>130</v>
      </c>
      <c r="HT98" s="194">
        <f t="shared" si="1539"/>
        <v>3.8420000000000005</v>
      </c>
      <c r="HU98" s="194">
        <f t="shared" si="1539"/>
        <v>150</v>
      </c>
      <c r="HV98" s="194">
        <f t="shared" si="1539"/>
        <v>3.0209999999999999</v>
      </c>
      <c r="HW98" s="194">
        <f t="shared" si="1539"/>
        <v>33</v>
      </c>
      <c r="HX98" s="194">
        <f t="shared" si="1539"/>
        <v>1.2926000000000002</v>
      </c>
      <c r="HY98" s="194">
        <f t="shared" si="1539"/>
        <v>22</v>
      </c>
      <c r="HZ98" s="194">
        <f t="shared" si="1539"/>
        <v>0.77839999999999998</v>
      </c>
      <c r="IA98" s="194">
        <f t="shared" si="1539"/>
        <v>205</v>
      </c>
      <c r="IB98" s="194">
        <f t="shared" si="1539"/>
        <v>5.0919999999999996</v>
      </c>
      <c r="IC98" s="194">
        <f t="shared" si="1539"/>
        <v>131</v>
      </c>
      <c r="ID98" s="194">
        <f t="shared" si="1539"/>
        <v>2.9852000000000003</v>
      </c>
      <c r="IE98" s="194">
        <f t="shared" si="1539"/>
        <v>37</v>
      </c>
      <c r="IF98" s="194">
        <f t="shared" si="1539"/>
        <v>1.1783999999999999</v>
      </c>
      <c r="IG98" s="194">
        <f t="shared" si="1539"/>
        <v>22</v>
      </c>
      <c r="IH98" s="194">
        <f t="shared" si="1539"/>
        <v>0.77839999999999998</v>
      </c>
      <c r="II98" s="194">
        <f t="shared" si="1539"/>
        <v>190</v>
      </c>
      <c r="IJ98" s="194">
        <f t="shared" si="1539"/>
        <v>4.9420000000000002</v>
      </c>
      <c r="IK98" s="194">
        <f t="shared" si="1539"/>
        <v>450</v>
      </c>
      <c r="IL98" s="194">
        <f t="shared" si="1539"/>
        <v>5.05</v>
      </c>
      <c r="IM98" s="194">
        <f t="shared" si="1539"/>
        <v>0</v>
      </c>
      <c r="IN98" s="194">
        <f t="shared" si="1539"/>
        <v>0</v>
      </c>
      <c r="IO98" s="194">
        <f t="shared" si="1539"/>
        <v>0</v>
      </c>
      <c r="IP98" s="194">
        <f t="shared" si="1539"/>
        <v>0</v>
      </c>
      <c r="IQ98" s="194">
        <f t="shared" si="1539"/>
        <v>450</v>
      </c>
      <c r="IR98" s="194">
        <f t="shared" si="1539"/>
        <v>5.05</v>
      </c>
      <c r="IS98" s="194">
        <f t="shared" si="1539"/>
        <v>3362</v>
      </c>
      <c r="IT98" s="194">
        <f t="shared" si="1539"/>
        <v>63.589600000000004</v>
      </c>
      <c r="IU98" s="194">
        <f t="shared" si="1539"/>
        <v>919</v>
      </c>
      <c r="IV98" s="194">
        <f t="shared" si="1539"/>
        <v>25.645400000000002</v>
      </c>
      <c r="IW98" s="194">
        <f t="shared" si="1539"/>
        <v>472</v>
      </c>
      <c r="IX98" s="194">
        <f t="shared" si="1539"/>
        <v>14.937599999999998</v>
      </c>
      <c r="IY98" s="194">
        <f t="shared" si="1539"/>
        <v>4753</v>
      </c>
      <c r="IZ98" s="194">
        <f t="shared" si="1539"/>
        <v>104.1726</v>
      </c>
    </row>
    <row r="99" spans="1:260" s="183" customFormat="1" ht="21" customHeight="1" x14ac:dyDescent="0.3">
      <c r="A99" s="125" t="s">
        <v>102</v>
      </c>
      <c r="B99" s="121" t="s">
        <v>67</v>
      </c>
      <c r="C99" s="123"/>
      <c r="D99" s="122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  <c r="DJ99" s="196"/>
      <c r="DK99" s="196"/>
      <c r="DL99" s="196"/>
      <c r="DM99" s="196"/>
      <c r="DN99" s="196"/>
      <c r="DO99" s="196"/>
      <c r="DP99" s="196"/>
      <c r="DQ99" s="196"/>
      <c r="DR99" s="196"/>
      <c r="DS99" s="196"/>
      <c r="DT99" s="196"/>
      <c r="DU99" s="196"/>
      <c r="DV99" s="196"/>
      <c r="DW99" s="196"/>
      <c r="DX99" s="196"/>
      <c r="DY99" s="196"/>
      <c r="DZ99" s="196"/>
      <c r="EA99" s="196"/>
      <c r="EB99" s="196"/>
      <c r="EC99" s="196"/>
      <c r="ED99" s="196"/>
      <c r="EE99" s="196"/>
      <c r="EF99" s="196"/>
      <c r="EG99" s="196"/>
      <c r="EH99" s="196"/>
      <c r="EI99" s="196"/>
      <c r="EJ99" s="196"/>
      <c r="EK99" s="196"/>
      <c r="EL99" s="196"/>
      <c r="EM99" s="196"/>
      <c r="EN99" s="196"/>
      <c r="EO99" s="196"/>
      <c r="EP99" s="196"/>
      <c r="EQ99" s="196"/>
      <c r="ER99" s="196"/>
      <c r="ES99" s="196"/>
      <c r="ET99" s="196"/>
      <c r="EU99" s="196"/>
      <c r="EV99" s="196"/>
      <c r="EW99" s="196"/>
      <c r="EX99" s="196"/>
      <c r="EY99" s="196"/>
      <c r="EZ99" s="196"/>
      <c r="FA99" s="196"/>
      <c r="FB99" s="196"/>
      <c r="FC99" s="196"/>
      <c r="FD99" s="196"/>
      <c r="FE99" s="196"/>
      <c r="FF99" s="196"/>
      <c r="FG99" s="196"/>
      <c r="FH99" s="196"/>
      <c r="FI99" s="196"/>
      <c r="FJ99" s="196"/>
      <c r="FK99" s="196"/>
      <c r="FL99" s="196"/>
      <c r="FM99" s="196"/>
      <c r="FN99" s="196"/>
      <c r="FO99" s="196"/>
      <c r="FP99" s="196"/>
      <c r="FQ99" s="196"/>
      <c r="FR99" s="196"/>
      <c r="FS99" s="196"/>
      <c r="FT99" s="196"/>
      <c r="FU99" s="196"/>
      <c r="FV99" s="196"/>
      <c r="FW99" s="196"/>
      <c r="FX99" s="196"/>
      <c r="FY99" s="196"/>
      <c r="FZ99" s="196"/>
      <c r="GA99" s="196"/>
      <c r="GB99" s="196"/>
      <c r="GC99" s="196"/>
      <c r="GD99" s="196"/>
      <c r="GE99" s="196"/>
      <c r="GF99" s="196"/>
      <c r="GG99" s="196"/>
      <c r="GH99" s="196"/>
      <c r="GI99" s="196"/>
      <c r="GJ99" s="196"/>
      <c r="GK99" s="196"/>
      <c r="GL99" s="196"/>
      <c r="GM99" s="196"/>
      <c r="GN99" s="196"/>
      <c r="GO99" s="196"/>
      <c r="GP99" s="196"/>
      <c r="GQ99" s="196"/>
      <c r="GR99" s="196"/>
      <c r="GS99" s="196"/>
      <c r="GT99" s="196"/>
      <c r="GU99" s="196"/>
      <c r="GV99" s="196"/>
      <c r="GW99" s="196"/>
      <c r="GX99" s="196"/>
      <c r="GY99" s="196"/>
      <c r="GZ99" s="196"/>
      <c r="HA99" s="196"/>
      <c r="HB99" s="196"/>
      <c r="HC99" s="196"/>
      <c r="HD99" s="196"/>
      <c r="HE99" s="196"/>
      <c r="HF99" s="196"/>
      <c r="HG99" s="196"/>
      <c r="HH99" s="196"/>
      <c r="HI99" s="196"/>
      <c r="HJ99" s="196"/>
      <c r="HK99" s="196"/>
      <c r="HL99" s="196"/>
      <c r="HM99" s="196"/>
      <c r="HN99" s="196"/>
      <c r="HO99" s="196"/>
      <c r="HP99" s="196"/>
      <c r="HQ99" s="196"/>
      <c r="HR99" s="196"/>
      <c r="HS99" s="196"/>
      <c r="HT99" s="196"/>
      <c r="HU99" s="196"/>
      <c r="HV99" s="196"/>
      <c r="HW99" s="196"/>
      <c r="HX99" s="196"/>
      <c r="HY99" s="196"/>
      <c r="HZ99" s="196"/>
      <c r="IA99" s="196"/>
      <c r="IB99" s="196"/>
      <c r="IC99" s="196"/>
      <c r="ID99" s="196"/>
      <c r="IE99" s="196"/>
      <c r="IF99" s="196"/>
      <c r="IG99" s="196"/>
      <c r="IH99" s="196"/>
      <c r="II99" s="196"/>
      <c r="IJ99" s="196"/>
      <c r="IK99" s="196"/>
      <c r="IL99" s="196"/>
      <c r="IM99" s="196"/>
      <c r="IN99" s="196"/>
      <c r="IO99" s="196"/>
      <c r="IP99" s="196"/>
      <c r="IQ99" s="196"/>
      <c r="IR99" s="196"/>
      <c r="IS99" s="196"/>
      <c r="IT99" s="196"/>
      <c r="IU99" s="196"/>
      <c r="IV99" s="196"/>
      <c r="IW99" s="196"/>
      <c r="IX99" s="196"/>
      <c r="IY99" s="196"/>
      <c r="IZ99" s="196"/>
    </row>
    <row r="100" spans="1:260" ht="21" customHeight="1" x14ac:dyDescent="0.3">
      <c r="A100" s="16">
        <v>1</v>
      </c>
      <c r="B100" s="11" t="s">
        <v>68</v>
      </c>
      <c r="C100" s="7"/>
      <c r="D100" s="9"/>
      <c r="E100" s="102">
        <v>0</v>
      </c>
      <c r="F100" s="32">
        <f t="shared" si="907"/>
        <v>0</v>
      </c>
      <c r="G100" s="102">
        <v>0</v>
      </c>
      <c r="H100" s="32">
        <f t="shared" si="907"/>
        <v>0</v>
      </c>
      <c r="I100" s="102">
        <v>0</v>
      </c>
      <c r="J100" s="32">
        <f t="shared" ref="J100:J103" si="1540">I100*$D100</f>
        <v>0</v>
      </c>
      <c r="K100" s="97">
        <f t="shared" si="909"/>
        <v>0</v>
      </c>
      <c r="L100" s="97">
        <f t="shared" si="909"/>
        <v>0</v>
      </c>
      <c r="M100" s="102"/>
      <c r="N100" s="32">
        <f t="shared" ref="N100:N103" si="1541">M100*$D100</f>
        <v>0</v>
      </c>
      <c r="O100" s="102"/>
      <c r="P100" s="32">
        <f t="shared" ref="P100:P103" si="1542">O100*$D100</f>
        <v>0</v>
      </c>
      <c r="Q100" s="102"/>
      <c r="R100" s="32">
        <f t="shared" ref="R100:R103" si="1543">Q100*$D100</f>
        <v>0</v>
      </c>
      <c r="S100" s="97">
        <f t="shared" si="913"/>
        <v>0</v>
      </c>
      <c r="T100" s="97">
        <f t="shared" si="913"/>
        <v>0</v>
      </c>
      <c r="U100" s="102"/>
      <c r="V100" s="32">
        <f t="shared" ref="V100:V103" si="1544">U100*$D100</f>
        <v>0</v>
      </c>
      <c r="W100" s="102"/>
      <c r="X100" s="32">
        <f t="shared" ref="X100:X103" si="1545">W100*$D100</f>
        <v>0</v>
      </c>
      <c r="Y100" s="102"/>
      <c r="Z100" s="32">
        <f t="shared" ref="Z100:Z103" si="1546">Y100*$D100</f>
        <v>0</v>
      </c>
      <c r="AA100" s="97">
        <f t="shared" si="917"/>
        <v>0</v>
      </c>
      <c r="AB100" s="97">
        <f t="shared" si="917"/>
        <v>0</v>
      </c>
      <c r="AC100" s="102"/>
      <c r="AD100" s="32">
        <f t="shared" ref="AD100:AD103" si="1547">AC100*$D100</f>
        <v>0</v>
      </c>
      <c r="AE100" s="102"/>
      <c r="AF100" s="32">
        <f t="shared" ref="AF100:AF103" si="1548">AE100*$D100</f>
        <v>0</v>
      </c>
      <c r="AG100" s="102"/>
      <c r="AH100" s="32">
        <f t="shared" ref="AH100:AH103" si="1549">AG100*$D100</f>
        <v>0</v>
      </c>
      <c r="AI100" s="97">
        <f t="shared" si="921"/>
        <v>0</v>
      </c>
      <c r="AJ100" s="97">
        <f t="shared" si="921"/>
        <v>0</v>
      </c>
      <c r="AK100" s="102"/>
      <c r="AL100" s="32">
        <f t="shared" ref="AL100:AL103" si="1550">AK100*$D100</f>
        <v>0</v>
      </c>
      <c r="AM100" s="102"/>
      <c r="AN100" s="32">
        <f t="shared" ref="AN100:AN103" si="1551">AM100*$D100</f>
        <v>0</v>
      </c>
      <c r="AO100" s="102"/>
      <c r="AP100" s="32">
        <f t="shared" ref="AP100:AP103" si="1552">AO100*$D100</f>
        <v>0</v>
      </c>
      <c r="AQ100" s="97">
        <f t="shared" si="925"/>
        <v>0</v>
      </c>
      <c r="AR100" s="97">
        <f t="shared" si="925"/>
        <v>0</v>
      </c>
      <c r="AS100" s="102"/>
      <c r="AT100" s="32">
        <f t="shared" ref="AT100:AT103" si="1553">AS100*$D100</f>
        <v>0</v>
      </c>
      <c r="AU100" s="102"/>
      <c r="AV100" s="32">
        <f t="shared" ref="AV100:AV103" si="1554">AU100*$D100</f>
        <v>0</v>
      </c>
      <c r="AW100" s="102"/>
      <c r="AX100" s="32">
        <f t="shared" ref="AX100:AX103" si="1555">AW100*$D100</f>
        <v>0</v>
      </c>
      <c r="AY100" s="97">
        <f t="shared" si="929"/>
        <v>0</v>
      </c>
      <c r="AZ100" s="97">
        <f t="shared" si="929"/>
        <v>0</v>
      </c>
      <c r="BA100" s="102"/>
      <c r="BB100" s="32">
        <f t="shared" ref="BB100:BB103" si="1556">BA100*$D100</f>
        <v>0</v>
      </c>
      <c r="BC100" s="102"/>
      <c r="BD100" s="32">
        <f t="shared" ref="BD100:BD103" si="1557">BC100*$D100</f>
        <v>0</v>
      </c>
      <c r="BE100" s="102"/>
      <c r="BF100" s="32">
        <f t="shared" ref="BF100:BF103" si="1558">BE100*$D100</f>
        <v>0</v>
      </c>
      <c r="BG100" s="97">
        <f t="shared" si="933"/>
        <v>0</v>
      </c>
      <c r="BH100" s="97">
        <f t="shared" si="933"/>
        <v>0</v>
      </c>
      <c r="BI100" s="102">
        <v>0</v>
      </c>
      <c r="BJ100" s="32">
        <f t="shared" ref="BJ100:BJ103" si="1559">BI100*$D100</f>
        <v>0</v>
      </c>
      <c r="BK100" s="102">
        <v>0</v>
      </c>
      <c r="BL100" s="32">
        <f t="shared" ref="BL100:BL103" si="1560">BK100*$D100</f>
        <v>0</v>
      </c>
      <c r="BM100" s="102">
        <v>0</v>
      </c>
      <c r="BN100" s="32">
        <f t="shared" ref="BN100:BN103" si="1561">BM100*$D100</f>
        <v>0</v>
      </c>
      <c r="BO100" s="97">
        <f t="shared" si="937"/>
        <v>0</v>
      </c>
      <c r="BP100" s="97">
        <f t="shared" si="937"/>
        <v>0</v>
      </c>
      <c r="BQ100" s="101"/>
      <c r="BR100" s="32">
        <f t="shared" ref="BR100:BR103" si="1562">BQ100*$D100</f>
        <v>0</v>
      </c>
      <c r="BS100" s="101"/>
      <c r="BT100" s="32">
        <f t="shared" ref="BT100:BT103" si="1563">BS100*$D100</f>
        <v>0</v>
      </c>
      <c r="BU100" s="101"/>
      <c r="BV100" s="32">
        <f t="shared" ref="BV100:BV103" si="1564">BU100*$D100</f>
        <v>0</v>
      </c>
      <c r="BW100" s="97">
        <f t="shared" si="941"/>
        <v>0</v>
      </c>
      <c r="BX100" s="97">
        <f t="shared" si="941"/>
        <v>0</v>
      </c>
      <c r="BY100" s="102"/>
      <c r="BZ100" s="32">
        <f t="shared" ref="BZ100:BZ103" si="1565">BY100*$D100</f>
        <v>0</v>
      </c>
      <c r="CA100" s="102"/>
      <c r="CB100" s="32">
        <f t="shared" ref="CB100:CB103" si="1566">CA100*$D100</f>
        <v>0</v>
      </c>
      <c r="CC100" s="102"/>
      <c r="CD100" s="32">
        <f t="shared" ref="CD100:CD103" si="1567">CC100*$D100</f>
        <v>0</v>
      </c>
      <c r="CE100" s="97">
        <f t="shared" si="945"/>
        <v>0</v>
      </c>
      <c r="CF100" s="97">
        <f t="shared" si="945"/>
        <v>0</v>
      </c>
      <c r="CG100" s="102"/>
      <c r="CH100" s="32">
        <f t="shared" ref="CH100:CH103" si="1568">CG100*$D100</f>
        <v>0</v>
      </c>
      <c r="CI100" s="102"/>
      <c r="CJ100" s="32">
        <f t="shared" ref="CJ100:CJ103" si="1569">CI100*$D100</f>
        <v>0</v>
      </c>
      <c r="CK100" s="102"/>
      <c r="CL100" s="32">
        <f t="shared" ref="CL100:CL103" si="1570">CK100*$D100</f>
        <v>0</v>
      </c>
      <c r="CM100" s="97">
        <f t="shared" si="949"/>
        <v>0</v>
      </c>
      <c r="CN100" s="97">
        <f t="shared" si="949"/>
        <v>0</v>
      </c>
      <c r="CO100" s="102"/>
      <c r="CP100" s="32">
        <f t="shared" ref="CP100:CP103" si="1571">CO100*$D100</f>
        <v>0</v>
      </c>
      <c r="CQ100" s="102"/>
      <c r="CR100" s="32">
        <f t="shared" ref="CR100:CR103" si="1572">CQ100*$D100</f>
        <v>0</v>
      </c>
      <c r="CS100" s="102"/>
      <c r="CT100" s="32">
        <f t="shared" ref="CT100:CT103" si="1573">CS100*$D100</f>
        <v>0</v>
      </c>
      <c r="CU100" s="97">
        <f t="shared" si="953"/>
        <v>0</v>
      </c>
      <c r="CV100" s="97">
        <f t="shared" si="953"/>
        <v>0</v>
      </c>
      <c r="CW100" s="102"/>
      <c r="CX100" s="32">
        <f t="shared" ref="CX100:CX103" si="1574">CW100*$D100</f>
        <v>0</v>
      </c>
      <c r="CY100" s="102"/>
      <c r="CZ100" s="32">
        <f t="shared" ref="CZ100:CZ103" si="1575">CY100*$D100</f>
        <v>0</v>
      </c>
      <c r="DA100" s="102"/>
      <c r="DB100" s="32">
        <f t="shared" ref="DB100:DB103" si="1576">DA100*$D100</f>
        <v>0</v>
      </c>
      <c r="DC100" s="97">
        <f t="shared" si="957"/>
        <v>0</v>
      </c>
      <c r="DD100" s="97">
        <f t="shared" si="957"/>
        <v>0</v>
      </c>
      <c r="DE100" s="103"/>
      <c r="DF100" s="32">
        <f t="shared" ref="DF100:DF103" si="1577">DE100*$D100</f>
        <v>0</v>
      </c>
      <c r="DG100" s="103"/>
      <c r="DH100" s="32">
        <f t="shared" ref="DH100:DH103" si="1578">DG100*$D100</f>
        <v>0</v>
      </c>
      <c r="DI100" s="103"/>
      <c r="DJ100" s="32">
        <f t="shared" ref="DJ100:DJ103" si="1579">DI100*$D100</f>
        <v>0</v>
      </c>
      <c r="DK100" s="97">
        <f t="shared" si="961"/>
        <v>0</v>
      </c>
      <c r="DL100" s="97">
        <f t="shared" si="961"/>
        <v>0</v>
      </c>
      <c r="DM100" s="103">
        <v>0</v>
      </c>
      <c r="DN100" s="32">
        <f t="shared" ref="DN100:DN103" si="1580">DM100*$D100</f>
        <v>0</v>
      </c>
      <c r="DO100" s="103">
        <v>0</v>
      </c>
      <c r="DP100" s="32">
        <f t="shared" ref="DP100:DP103" si="1581">DO100*$D100</f>
        <v>0</v>
      </c>
      <c r="DQ100" s="103">
        <v>0</v>
      </c>
      <c r="DR100" s="32">
        <f t="shared" ref="DR100:DR103" si="1582">DQ100*$D100</f>
        <v>0</v>
      </c>
      <c r="DS100" s="97">
        <f t="shared" si="965"/>
        <v>0</v>
      </c>
      <c r="DT100" s="97">
        <f t="shared" si="965"/>
        <v>0</v>
      </c>
      <c r="DU100" s="102"/>
      <c r="DV100" s="32">
        <f t="shared" ref="DV100:DV103" si="1583">DU100*$D100</f>
        <v>0</v>
      </c>
      <c r="DW100" s="102"/>
      <c r="DX100" s="32">
        <f t="shared" ref="DX100:DX103" si="1584">DW100*$D100</f>
        <v>0</v>
      </c>
      <c r="DY100" s="102"/>
      <c r="DZ100" s="32">
        <f t="shared" ref="DZ100:DZ103" si="1585">DY100*$D100</f>
        <v>0</v>
      </c>
      <c r="EA100" s="97">
        <f t="shared" si="969"/>
        <v>0</v>
      </c>
      <c r="EB100" s="97">
        <f t="shared" si="969"/>
        <v>0</v>
      </c>
      <c r="EC100" s="101"/>
      <c r="ED100" s="32">
        <f t="shared" ref="ED100:ED103" si="1586">EC100*$D100</f>
        <v>0</v>
      </c>
      <c r="EE100" s="101"/>
      <c r="EF100" s="32">
        <f t="shared" ref="EF100:EF103" si="1587">EE100*$D100</f>
        <v>0</v>
      </c>
      <c r="EG100" s="101"/>
      <c r="EH100" s="32">
        <f t="shared" ref="EH100:EH103" si="1588">EG100*$D100</f>
        <v>0</v>
      </c>
      <c r="EI100" s="97">
        <f t="shared" si="973"/>
        <v>0</v>
      </c>
      <c r="EJ100" s="97">
        <f t="shared" si="973"/>
        <v>0</v>
      </c>
      <c r="EK100" s="102"/>
      <c r="EL100" s="32">
        <f t="shared" ref="EL100:EL103" si="1589">EK100*$D100</f>
        <v>0</v>
      </c>
      <c r="EM100" s="102"/>
      <c r="EN100" s="32">
        <f t="shared" ref="EN100:EN103" si="1590">EM100*$D100</f>
        <v>0</v>
      </c>
      <c r="EO100" s="102"/>
      <c r="EP100" s="32">
        <f t="shared" ref="EP100:EP103" si="1591">EO100*$D100</f>
        <v>0</v>
      </c>
      <c r="EQ100" s="97">
        <f t="shared" si="977"/>
        <v>0</v>
      </c>
      <c r="ER100" s="97">
        <f t="shared" si="977"/>
        <v>0</v>
      </c>
      <c r="ES100" s="102"/>
      <c r="ET100" s="32">
        <f t="shared" ref="ET100:ET103" si="1592">ES100*$D100</f>
        <v>0</v>
      </c>
      <c r="EU100" s="102"/>
      <c r="EV100" s="32">
        <f t="shared" ref="EV100:EV103" si="1593">EU100*$D100</f>
        <v>0</v>
      </c>
      <c r="EW100" s="102"/>
      <c r="EX100" s="32">
        <f t="shared" ref="EX100:EX103" si="1594">EW100*$D100</f>
        <v>0</v>
      </c>
      <c r="EY100" s="97">
        <f t="shared" si="981"/>
        <v>0</v>
      </c>
      <c r="EZ100" s="97">
        <f t="shared" si="981"/>
        <v>0</v>
      </c>
      <c r="FA100" s="103"/>
      <c r="FB100" s="32">
        <f t="shared" ref="FB100:FB103" si="1595">FA100*$D100</f>
        <v>0</v>
      </c>
      <c r="FC100" s="103"/>
      <c r="FD100" s="32">
        <f t="shared" ref="FD100:FD103" si="1596">FC100*$D100</f>
        <v>0</v>
      </c>
      <c r="FE100" s="102"/>
      <c r="FF100" s="32">
        <f t="shared" ref="FF100:FF103" si="1597">FE100*$D100</f>
        <v>0</v>
      </c>
      <c r="FG100" s="97">
        <f t="shared" si="985"/>
        <v>0</v>
      </c>
      <c r="FH100" s="97">
        <f t="shared" si="985"/>
        <v>0</v>
      </c>
      <c r="FI100" s="103">
        <v>0</v>
      </c>
      <c r="FJ100" s="32">
        <f t="shared" ref="FJ100:FJ103" si="1598">FI100*$D100</f>
        <v>0</v>
      </c>
      <c r="FK100" s="103">
        <v>0</v>
      </c>
      <c r="FL100" s="32">
        <f t="shared" ref="FL100:FL103" si="1599">FK100*$D100</f>
        <v>0</v>
      </c>
      <c r="FM100" s="103">
        <v>0</v>
      </c>
      <c r="FN100" s="32">
        <f t="shared" ref="FN100:FN103" si="1600">FM100*$D100</f>
        <v>0</v>
      </c>
      <c r="FO100" s="97">
        <f t="shared" si="989"/>
        <v>0</v>
      </c>
      <c r="FP100" s="97">
        <f t="shared" si="989"/>
        <v>0</v>
      </c>
      <c r="FQ100" s="182"/>
      <c r="FR100" s="32">
        <f t="shared" ref="FR100:FR103" si="1601">FQ100*$D100</f>
        <v>0</v>
      </c>
      <c r="FS100" s="182"/>
      <c r="FT100" s="32">
        <f t="shared" ref="FT100:FT103" si="1602">FS100*$D100</f>
        <v>0</v>
      </c>
      <c r="FU100" s="182"/>
      <c r="FV100" s="32">
        <f t="shared" ref="FV100:FV103" si="1603">FU100*$D100</f>
        <v>0</v>
      </c>
      <c r="FW100" s="97">
        <f t="shared" si="993"/>
        <v>0</v>
      </c>
      <c r="FX100" s="97">
        <f t="shared" si="993"/>
        <v>0</v>
      </c>
      <c r="FY100" s="103">
        <v>0</v>
      </c>
      <c r="FZ100" s="32">
        <f t="shared" ref="FZ100:FZ103" si="1604">FY100*$D100</f>
        <v>0</v>
      </c>
      <c r="GA100" s="103">
        <v>0</v>
      </c>
      <c r="GB100" s="32">
        <f t="shared" ref="GB100:GB103" si="1605">GA100*$D100</f>
        <v>0</v>
      </c>
      <c r="GC100" s="103">
        <v>0</v>
      </c>
      <c r="GD100" s="32">
        <f t="shared" ref="GD100:GD103" si="1606">GC100*$D100</f>
        <v>0</v>
      </c>
      <c r="GE100" s="97">
        <f t="shared" si="997"/>
        <v>0</v>
      </c>
      <c r="GF100" s="97">
        <f t="shared" si="997"/>
        <v>0</v>
      </c>
      <c r="GG100" s="102"/>
      <c r="GH100" s="32">
        <f t="shared" ref="GH100:GH103" si="1607">GG100*$D100</f>
        <v>0</v>
      </c>
      <c r="GI100" s="102"/>
      <c r="GJ100" s="32">
        <f t="shared" ref="GJ100:GJ103" si="1608">GI100*$D100</f>
        <v>0</v>
      </c>
      <c r="GK100" s="102"/>
      <c r="GL100" s="32">
        <f t="shared" ref="GL100:GL103" si="1609">GK100*$D100</f>
        <v>0</v>
      </c>
      <c r="GM100" s="97">
        <f t="shared" si="1001"/>
        <v>0</v>
      </c>
      <c r="GN100" s="97">
        <f t="shared" si="1001"/>
        <v>0</v>
      </c>
      <c r="GO100" s="101">
        <v>0</v>
      </c>
      <c r="GP100" s="32">
        <f t="shared" ref="GP100:GP103" si="1610">GO100*$D100</f>
        <v>0</v>
      </c>
      <c r="GQ100" s="101">
        <v>0</v>
      </c>
      <c r="GR100" s="32">
        <f t="shared" ref="GR100:GR103" si="1611">GQ100*$D100</f>
        <v>0</v>
      </c>
      <c r="GS100" s="101">
        <v>0</v>
      </c>
      <c r="GT100" s="32">
        <f t="shared" ref="GT100:GT103" si="1612">GS100*$D100</f>
        <v>0</v>
      </c>
      <c r="GU100" s="97">
        <f t="shared" si="1005"/>
        <v>0</v>
      </c>
      <c r="GV100" s="97">
        <f t="shared" si="1005"/>
        <v>0</v>
      </c>
      <c r="GW100" s="102"/>
      <c r="GX100" s="32">
        <f t="shared" ref="GX100:GX103" si="1613">GW100*$D100</f>
        <v>0</v>
      </c>
      <c r="GY100" s="102"/>
      <c r="GZ100" s="32">
        <f t="shared" ref="GZ100:GZ103" si="1614">GY100*$D100</f>
        <v>0</v>
      </c>
      <c r="HA100" s="102"/>
      <c r="HB100" s="32">
        <f t="shared" ref="HB100:HB103" si="1615">HA100*$D100</f>
        <v>0</v>
      </c>
      <c r="HC100" s="97">
        <f t="shared" si="1009"/>
        <v>0</v>
      </c>
      <c r="HD100" s="97">
        <f t="shared" si="1009"/>
        <v>0</v>
      </c>
      <c r="HE100" s="102"/>
      <c r="HF100" s="32">
        <f t="shared" ref="HF100:HF103" si="1616">HE100*$D100</f>
        <v>0</v>
      </c>
      <c r="HG100" s="102"/>
      <c r="HH100" s="32">
        <f t="shared" ref="HH100:HH103" si="1617">HG100*$D100</f>
        <v>0</v>
      </c>
      <c r="HI100" s="102"/>
      <c r="HJ100" s="32">
        <f t="shared" ref="HJ100:HJ103" si="1618">HI100*$D100</f>
        <v>0</v>
      </c>
      <c r="HK100" s="97">
        <f t="shared" si="1013"/>
        <v>0</v>
      </c>
      <c r="HL100" s="97">
        <f t="shared" si="1013"/>
        <v>0</v>
      </c>
      <c r="HM100" s="102"/>
      <c r="HN100" s="32">
        <f t="shared" ref="HN100:HN103" si="1619">HM100*$D100</f>
        <v>0</v>
      </c>
      <c r="HO100" s="102"/>
      <c r="HP100" s="32">
        <f t="shared" ref="HP100:HP103" si="1620">HO100*$D100</f>
        <v>0</v>
      </c>
      <c r="HQ100" s="102"/>
      <c r="HR100" s="32">
        <f t="shared" ref="HR100:HR103" si="1621">HQ100*$D100</f>
        <v>0</v>
      </c>
      <c r="HS100" s="97">
        <f t="shared" si="1017"/>
        <v>0</v>
      </c>
      <c r="HT100" s="97">
        <f t="shared" si="1017"/>
        <v>0</v>
      </c>
      <c r="HU100" s="174"/>
      <c r="HV100" s="32">
        <f t="shared" ref="HV100:HV103" si="1622">HU100*$D100</f>
        <v>0</v>
      </c>
      <c r="HW100" s="174"/>
      <c r="HX100" s="32">
        <f t="shared" ref="HX100:HX103" si="1623">HW100*$D100</f>
        <v>0</v>
      </c>
      <c r="HY100" s="174"/>
      <c r="HZ100" s="32">
        <f t="shared" ref="HZ100:HZ103" si="1624">HY100*$D100</f>
        <v>0</v>
      </c>
      <c r="IA100" s="97">
        <f t="shared" si="1021"/>
        <v>0</v>
      </c>
      <c r="IB100" s="97">
        <f t="shared" si="1021"/>
        <v>0</v>
      </c>
      <c r="IC100" s="102">
        <v>0</v>
      </c>
      <c r="ID100" s="32">
        <f t="shared" ref="ID100:ID103" si="1625">IC100*$D100</f>
        <v>0</v>
      </c>
      <c r="IE100" s="102">
        <v>0</v>
      </c>
      <c r="IF100" s="32">
        <f t="shared" ref="IF100:IF103" si="1626">IE100*$D100</f>
        <v>0</v>
      </c>
      <c r="IG100" s="102">
        <v>0</v>
      </c>
      <c r="IH100" s="32">
        <f t="shared" ref="IH100:IH103" si="1627">IG100*$D100</f>
        <v>0</v>
      </c>
      <c r="II100" s="97">
        <f t="shared" si="1025"/>
        <v>0</v>
      </c>
      <c r="IJ100" s="97">
        <f t="shared" si="1025"/>
        <v>0</v>
      </c>
      <c r="IK100" s="100"/>
      <c r="IL100" s="32">
        <f t="shared" ref="IL100:IL103" si="1628">IK100*$D100</f>
        <v>0</v>
      </c>
      <c r="IM100" s="100"/>
      <c r="IN100" s="32">
        <f t="shared" ref="IN100:IN103" si="1629">IM100*$D100</f>
        <v>0</v>
      </c>
      <c r="IO100" s="100"/>
      <c r="IP100" s="32">
        <f t="shared" ref="IP100:IP103" si="1630">IO100*$D100</f>
        <v>0</v>
      </c>
      <c r="IQ100" s="97">
        <f t="shared" si="1029"/>
        <v>0</v>
      </c>
      <c r="IR100" s="97">
        <f t="shared" si="1029"/>
        <v>0</v>
      </c>
      <c r="IS100" s="100">
        <f t="shared" si="1030"/>
        <v>0</v>
      </c>
      <c r="IT100" s="100">
        <f t="shared" si="1030"/>
        <v>0</v>
      </c>
      <c r="IU100" s="100">
        <f t="shared" si="1030"/>
        <v>0</v>
      </c>
      <c r="IV100" s="100">
        <f t="shared" si="1030"/>
        <v>0</v>
      </c>
      <c r="IW100" s="100">
        <f t="shared" si="1030"/>
        <v>0</v>
      </c>
      <c r="IX100" s="100">
        <f t="shared" si="1030"/>
        <v>0</v>
      </c>
      <c r="IY100" s="100">
        <f t="shared" si="1030"/>
        <v>0</v>
      </c>
      <c r="IZ100" s="100">
        <f t="shared" si="1030"/>
        <v>0</v>
      </c>
    </row>
    <row r="101" spans="1:260" ht="21" customHeight="1" x14ac:dyDescent="0.3">
      <c r="A101" s="16" t="s">
        <v>69</v>
      </c>
      <c r="B101" s="11" t="s">
        <v>170</v>
      </c>
      <c r="C101" s="7"/>
      <c r="D101" s="9">
        <v>5</v>
      </c>
      <c r="E101" s="102"/>
      <c r="F101" s="32">
        <f t="shared" si="907"/>
        <v>0</v>
      </c>
      <c r="G101" s="102"/>
      <c r="H101" s="32">
        <f t="shared" si="907"/>
        <v>0</v>
      </c>
      <c r="I101" s="102"/>
      <c r="J101" s="32">
        <f t="shared" si="1540"/>
        <v>0</v>
      </c>
      <c r="K101" s="97">
        <f t="shared" si="909"/>
        <v>0</v>
      </c>
      <c r="L101" s="97">
        <f t="shared" si="909"/>
        <v>0</v>
      </c>
      <c r="M101" s="102"/>
      <c r="N101" s="32">
        <f t="shared" si="1541"/>
        <v>0</v>
      </c>
      <c r="O101" s="102"/>
      <c r="P101" s="32">
        <f t="shared" si="1542"/>
        <v>0</v>
      </c>
      <c r="Q101" s="102"/>
      <c r="R101" s="32">
        <f t="shared" si="1543"/>
        <v>0</v>
      </c>
      <c r="S101" s="97">
        <f t="shared" si="913"/>
        <v>0</v>
      </c>
      <c r="T101" s="97">
        <f t="shared" si="913"/>
        <v>0</v>
      </c>
      <c r="U101" s="102"/>
      <c r="V101" s="32">
        <f t="shared" si="1544"/>
        <v>0</v>
      </c>
      <c r="W101" s="102"/>
      <c r="X101" s="32">
        <f t="shared" si="1545"/>
        <v>0</v>
      </c>
      <c r="Y101" s="102"/>
      <c r="Z101" s="32">
        <f t="shared" si="1546"/>
        <v>0</v>
      </c>
      <c r="AA101" s="97">
        <f t="shared" si="917"/>
        <v>0</v>
      </c>
      <c r="AB101" s="97">
        <f t="shared" si="917"/>
        <v>0</v>
      </c>
      <c r="AC101" s="102"/>
      <c r="AD101" s="32">
        <f t="shared" si="1547"/>
        <v>0</v>
      </c>
      <c r="AE101" s="102"/>
      <c r="AF101" s="32">
        <f t="shared" si="1548"/>
        <v>0</v>
      </c>
      <c r="AG101" s="102"/>
      <c r="AH101" s="32">
        <f t="shared" si="1549"/>
        <v>0</v>
      </c>
      <c r="AI101" s="97">
        <f t="shared" si="921"/>
        <v>0</v>
      </c>
      <c r="AJ101" s="97">
        <f t="shared" si="921"/>
        <v>0</v>
      </c>
      <c r="AK101" s="102"/>
      <c r="AL101" s="32">
        <f t="shared" si="1550"/>
        <v>0</v>
      </c>
      <c r="AM101" s="102"/>
      <c r="AN101" s="32">
        <f t="shared" si="1551"/>
        <v>0</v>
      </c>
      <c r="AO101" s="102"/>
      <c r="AP101" s="32">
        <f t="shared" si="1552"/>
        <v>0</v>
      </c>
      <c r="AQ101" s="97">
        <f t="shared" si="925"/>
        <v>0</v>
      </c>
      <c r="AR101" s="97">
        <f t="shared" si="925"/>
        <v>0</v>
      </c>
      <c r="AS101" s="102"/>
      <c r="AT101" s="32">
        <f t="shared" si="1553"/>
        <v>0</v>
      </c>
      <c r="AU101" s="102"/>
      <c r="AV101" s="32">
        <f t="shared" si="1554"/>
        <v>0</v>
      </c>
      <c r="AW101" s="102"/>
      <c r="AX101" s="32">
        <f t="shared" si="1555"/>
        <v>0</v>
      </c>
      <c r="AY101" s="97">
        <f t="shared" si="929"/>
        <v>0</v>
      </c>
      <c r="AZ101" s="97">
        <f t="shared" si="929"/>
        <v>0</v>
      </c>
      <c r="BA101" s="102"/>
      <c r="BB101" s="32">
        <f t="shared" si="1556"/>
        <v>0</v>
      </c>
      <c r="BC101" s="102"/>
      <c r="BD101" s="32">
        <f t="shared" si="1557"/>
        <v>0</v>
      </c>
      <c r="BE101" s="102"/>
      <c r="BF101" s="32">
        <f t="shared" si="1558"/>
        <v>0</v>
      </c>
      <c r="BG101" s="97">
        <f t="shared" si="933"/>
        <v>0</v>
      </c>
      <c r="BH101" s="97">
        <f t="shared" si="933"/>
        <v>0</v>
      </c>
      <c r="BI101" s="102"/>
      <c r="BJ101" s="32">
        <f t="shared" si="1559"/>
        <v>0</v>
      </c>
      <c r="BK101" s="102"/>
      <c r="BL101" s="32">
        <f t="shared" si="1560"/>
        <v>0</v>
      </c>
      <c r="BM101" s="102"/>
      <c r="BN101" s="32">
        <f t="shared" si="1561"/>
        <v>0</v>
      </c>
      <c r="BO101" s="97">
        <f t="shared" si="937"/>
        <v>0</v>
      </c>
      <c r="BP101" s="97">
        <f t="shared" si="937"/>
        <v>0</v>
      </c>
      <c r="BQ101" s="101"/>
      <c r="BR101" s="32">
        <f t="shared" si="1562"/>
        <v>0</v>
      </c>
      <c r="BS101" s="101"/>
      <c r="BT101" s="32">
        <f t="shared" si="1563"/>
        <v>0</v>
      </c>
      <c r="BU101" s="101"/>
      <c r="BV101" s="32">
        <f t="shared" si="1564"/>
        <v>0</v>
      </c>
      <c r="BW101" s="97">
        <f t="shared" si="941"/>
        <v>0</v>
      </c>
      <c r="BX101" s="97">
        <f t="shared" si="941"/>
        <v>0</v>
      </c>
      <c r="BY101" s="102"/>
      <c r="BZ101" s="32">
        <f t="shared" si="1565"/>
        <v>0</v>
      </c>
      <c r="CA101" s="102"/>
      <c r="CB101" s="32">
        <f t="shared" si="1566"/>
        <v>0</v>
      </c>
      <c r="CC101" s="102"/>
      <c r="CD101" s="32">
        <f t="shared" si="1567"/>
        <v>0</v>
      </c>
      <c r="CE101" s="97">
        <f t="shared" si="945"/>
        <v>0</v>
      </c>
      <c r="CF101" s="97">
        <f t="shared" si="945"/>
        <v>0</v>
      </c>
      <c r="CG101" s="102"/>
      <c r="CH101" s="32">
        <f t="shared" si="1568"/>
        <v>0</v>
      </c>
      <c r="CI101" s="102"/>
      <c r="CJ101" s="32">
        <f t="shared" si="1569"/>
        <v>0</v>
      </c>
      <c r="CK101" s="102"/>
      <c r="CL101" s="32">
        <f t="shared" si="1570"/>
        <v>0</v>
      </c>
      <c r="CM101" s="97">
        <f t="shared" si="949"/>
        <v>0</v>
      </c>
      <c r="CN101" s="97">
        <f t="shared" si="949"/>
        <v>0</v>
      </c>
      <c r="CO101" s="102"/>
      <c r="CP101" s="32">
        <f t="shared" si="1571"/>
        <v>0</v>
      </c>
      <c r="CQ101" s="102"/>
      <c r="CR101" s="32">
        <f t="shared" si="1572"/>
        <v>0</v>
      </c>
      <c r="CS101" s="102"/>
      <c r="CT101" s="32">
        <f t="shared" si="1573"/>
        <v>0</v>
      </c>
      <c r="CU101" s="97">
        <f t="shared" si="953"/>
        <v>0</v>
      </c>
      <c r="CV101" s="97">
        <f t="shared" si="953"/>
        <v>0</v>
      </c>
      <c r="CW101" s="102"/>
      <c r="CX101" s="32">
        <f t="shared" si="1574"/>
        <v>0</v>
      </c>
      <c r="CY101" s="102"/>
      <c r="CZ101" s="32">
        <f t="shared" si="1575"/>
        <v>0</v>
      </c>
      <c r="DA101" s="102"/>
      <c r="DB101" s="32">
        <f t="shared" si="1576"/>
        <v>0</v>
      </c>
      <c r="DC101" s="97">
        <f t="shared" si="957"/>
        <v>0</v>
      </c>
      <c r="DD101" s="97">
        <f t="shared" si="957"/>
        <v>0</v>
      </c>
      <c r="DE101" s="103"/>
      <c r="DF101" s="32">
        <f t="shared" si="1577"/>
        <v>0</v>
      </c>
      <c r="DG101" s="103"/>
      <c r="DH101" s="32">
        <f t="shared" si="1578"/>
        <v>0</v>
      </c>
      <c r="DI101" s="103"/>
      <c r="DJ101" s="32">
        <f t="shared" si="1579"/>
        <v>0</v>
      </c>
      <c r="DK101" s="97">
        <f t="shared" si="961"/>
        <v>0</v>
      </c>
      <c r="DL101" s="97">
        <f t="shared" si="961"/>
        <v>0</v>
      </c>
      <c r="DM101" s="103"/>
      <c r="DN101" s="32">
        <f t="shared" si="1580"/>
        <v>0</v>
      </c>
      <c r="DO101" s="103"/>
      <c r="DP101" s="32">
        <f t="shared" si="1581"/>
        <v>0</v>
      </c>
      <c r="DQ101" s="103"/>
      <c r="DR101" s="32">
        <f t="shared" si="1582"/>
        <v>0</v>
      </c>
      <c r="DS101" s="97">
        <f t="shared" si="965"/>
        <v>0</v>
      </c>
      <c r="DT101" s="97">
        <f t="shared" si="965"/>
        <v>0</v>
      </c>
      <c r="DU101" s="102"/>
      <c r="DV101" s="32">
        <f t="shared" si="1583"/>
        <v>0</v>
      </c>
      <c r="DW101" s="102"/>
      <c r="DX101" s="32">
        <f t="shared" si="1584"/>
        <v>0</v>
      </c>
      <c r="DY101" s="102"/>
      <c r="DZ101" s="32">
        <f t="shared" si="1585"/>
        <v>0</v>
      </c>
      <c r="EA101" s="97">
        <f t="shared" si="969"/>
        <v>0</v>
      </c>
      <c r="EB101" s="97">
        <f t="shared" si="969"/>
        <v>0</v>
      </c>
      <c r="EC101" s="101"/>
      <c r="ED101" s="32">
        <f t="shared" si="1586"/>
        <v>0</v>
      </c>
      <c r="EE101" s="101"/>
      <c r="EF101" s="32">
        <f t="shared" si="1587"/>
        <v>0</v>
      </c>
      <c r="EG101" s="101"/>
      <c r="EH101" s="32">
        <f t="shared" si="1588"/>
        <v>0</v>
      </c>
      <c r="EI101" s="97">
        <f t="shared" si="973"/>
        <v>0</v>
      </c>
      <c r="EJ101" s="97">
        <f t="shared" si="973"/>
        <v>0</v>
      </c>
      <c r="EK101" s="102"/>
      <c r="EL101" s="32">
        <f t="shared" si="1589"/>
        <v>0</v>
      </c>
      <c r="EM101" s="102"/>
      <c r="EN101" s="32">
        <f t="shared" si="1590"/>
        <v>0</v>
      </c>
      <c r="EO101" s="102"/>
      <c r="EP101" s="32">
        <f t="shared" si="1591"/>
        <v>0</v>
      </c>
      <c r="EQ101" s="97">
        <f t="shared" si="977"/>
        <v>0</v>
      </c>
      <c r="ER101" s="97">
        <f t="shared" si="977"/>
        <v>0</v>
      </c>
      <c r="ES101" s="102"/>
      <c r="ET101" s="32">
        <f t="shared" si="1592"/>
        <v>0</v>
      </c>
      <c r="EU101" s="102"/>
      <c r="EV101" s="32">
        <f t="shared" si="1593"/>
        <v>0</v>
      </c>
      <c r="EW101" s="102"/>
      <c r="EX101" s="32">
        <f t="shared" si="1594"/>
        <v>0</v>
      </c>
      <c r="EY101" s="97">
        <f t="shared" si="981"/>
        <v>0</v>
      </c>
      <c r="EZ101" s="97">
        <f t="shared" si="981"/>
        <v>0</v>
      </c>
      <c r="FA101" s="103"/>
      <c r="FB101" s="32">
        <f t="shared" si="1595"/>
        <v>0</v>
      </c>
      <c r="FC101" s="103"/>
      <c r="FD101" s="32">
        <f t="shared" si="1596"/>
        <v>0</v>
      </c>
      <c r="FE101" s="102"/>
      <c r="FF101" s="32">
        <f t="shared" si="1597"/>
        <v>0</v>
      </c>
      <c r="FG101" s="97">
        <f t="shared" si="985"/>
        <v>0</v>
      </c>
      <c r="FH101" s="97">
        <f t="shared" si="985"/>
        <v>0</v>
      </c>
      <c r="FI101" s="103"/>
      <c r="FJ101" s="32">
        <f t="shared" si="1598"/>
        <v>0</v>
      </c>
      <c r="FK101" s="103"/>
      <c r="FL101" s="32">
        <f t="shared" si="1599"/>
        <v>0</v>
      </c>
      <c r="FM101" s="103"/>
      <c r="FN101" s="32">
        <f t="shared" si="1600"/>
        <v>0</v>
      </c>
      <c r="FO101" s="97">
        <f t="shared" si="989"/>
        <v>0</v>
      </c>
      <c r="FP101" s="97">
        <f t="shared" si="989"/>
        <v>0</v>
      </c>
      <c r="FQ101" s="182"/>
      <c r="FR101" s="32">
        <f t="shared" si="1601"/>
        <v>0</v>
      </c>
      <c r="FS101" s="182"/>
      <c r="FT101" s="32">
        <f t="shared" si="1602"/>
        <v>0</v>
      </c>
      <c r="FU101" s="182"/>
      <c r="FV101" s="32">
        <f t="shared" si="1603"/>
        <v>0</v>
      </c>
      <c r="FW101" s="97">
        <f t="shared" si="993"/>
        <v>0</v>
      </c>
      <c r="FX101" s="97">
        <f t="shared" si="993"/>
        <v>0</v>
      </c>
      <c r="FY101" s="103"/>
      <c r="FZ101" s="32">
        <f t="shared" si="1604"/>
        <v>0</v>
      </c>
      <c r="GA101" s="103"/>
      <c r="GB101" s="32">
        <f t="shared" si="1605"/>
        <v>0</v>
      </c>
      <c r="GC101" s="103"/>
      <c r="GD101" s="32">
        <f t="shared" si="1606"/>
        <v>0</v>
      </c>
      <c r="GE101" s="97">
        <f t="shared" si="997"/>
        <v>0</v>
      </c>
      <c r="GF101" s="97">
        <f t="shared" si="997"/>
        <v>0</v>
      </c>
      <c r="GG101" s="102"/>
      <c r="GH101" s="32">
        <f t="shared" si="1607"/>
        <v>0</v>
      </c>
      <c r="GI101" s="102"/>
      <c r="GJ101" s="32">
        <f t="shared" si="1608"/>
        <v>0</v>
      </c>
      <c r="GK101" s="102"/>
      <c r="GL101" s="32">
        <f t="shared" si="1609"/>
        <v>0</v>
      </c>
      <c r="GM101" s="97">
        <f t="shared" si="1001"/>
        <v>0</v>
      </c>
      <c r="GN101" s="97">
        <f t="shared" si="1001"/>
        <v>0</v>
      </c>
      <c r="GO101" s="101"/>
      <c r="GP101" s="32">
        <f t="shared" si="1610"/>
        <v>0</v>
      </c>
      <c r="GQ101" s="101"/>
      <c r="GR101" s="32">
        <f t="shared" si="1611"/>
        <v>0</v>
      </c>
      <c r="GS101" s="101"/>
      <c r="GT101" s="32">
        <f t="shared" si="1612"/>
        <v>0</v>
      </c>
      <c r="GU101" s="97">
        <f t="shared" si="1005"/>
        <v>0</v>
      </c>
      <c r="GV101" s="97">
        <f t="shared" si="1005"/>
        <v>0</v>
      </c>
      <c r="GW101" s="102"/>
      <c r="GX101" s="32">
        <f t="shared" si="1613"/>
        <v>0</v>
      </c>
      <c r="GY101" s="102"/>
      <c r="GZ101" s="32">
        <f t="shared" si="1614"/>
        <v>0</v>
      </c>
      <c r="HA101" s="102"/>
      <c r="HB101" s="32">
        <f t="shared" si="1615"/>
        <v>0</v>
      </c>
      <c r="HC101" s="97">
        <f t="shared" si="1009"/>
        <v>0</v>
      </c>
      <c r="HD101" s="97">
        <f t="shared" si="1009"/>
        <v>0</v>
      </c>
      <c r="HE101" s="102"/>
      <c r="HF101" s="32">
        <f t="shared" si="1616"/>
        <v>0</v>
      </c>
      <c r="HG101" s="102"/>
      <c r="HH101" s="32">
        <f t="shared" si="1617"/>
        <v>0</v>
      </c>
      <c r="HI101" s="102"/>
      <c r="HJ101" s="32">
        <f t="shared" si="1618"/>
        <v>0</v>
      </c>
      <c r="HK101" s="97">
        <f t="shared" si="1013"/>
        <v>0</v>
      </c>
      <c r="HL101" s="97">
        <f t="shared" si="1013"/>
        <v>0</v>
      </c>
      <c r="HM101" s="102"/>
      <c r="HN101" s="32">
        <f t="shared" si="1619"/>
        <v>0</v>
      </c>
      <c r="HO101" s="102"/>
      <c r="HP101" s="32">
        <f t="shared" si="1620"/>
        <v>0</v>
      </c>
      <c r="HQ101" s="102"/>
      <c r="HR101" s="32">
        <f t="shared" si="1621"/>
        <v>0</v>
      </c>
      <c r="HS101" s="97">
        <f t="shared" si="1017"/>
        <v>0</v>
      </c>
      <c r="HT101" s="97">
        <f t="shared" si="1017"/>
        <v>0</v>
      </c>
      <c r="HU101" s="174"/>
      <c r="HV101" s="32">
        <f t="shared" si="1622"/>
        <v>0</v>
      </c>
      <c r="HW101" s="174"/>
      <c r="HX101" s="32">
        <f t="shared" si="1623"/>
        <v>0</v>
      </c>
      <c r="HY101" s="174"/>
      <c r="HZ101" s="32">
        <f t="shared" si="1624"/>
        <v>0</v>
      </c>
      <c r="IA101" s="97">
        <f t="shared" si="1021"/>
        <v>0</v>
      </c>
      <c r="IB101" s="97">
        <f t="shared" si="1021"/>
        <v>0</v>
      </c>
      <c r="IC101" s="102"/>
      <c r="ID101" s="32">
        <f t="shared" si="1625"/>
        <v>0</v>
      </c>
      <c r="IE101" s="102"/>
      <c r="IF101" s="32">
        <f t="shared" si="1626"/>
        <v>0</v>
      </c>
      <c r="IG101" s="102"/>
      <c r="IH101" s="32">
        <f t="shared" si="1627"/>
        <v>0</v>
      </c>
      <c r="II101" s="97">
        <f t="shared" si="1025"/>
        <v>0</v>
      </c>
      <c r="IJ101" s="97">
        <f t="shared" si="1025"/>
        <v>0</v>
      </c>
      <c r="IK101" s="100">
        <v>3</v>
      </c>
      <c r="IL101" s="32">
        <f t="shared" si="1628"/>
        <v>15</v>
      </c>
      <c r="IM101" s="100"/>
      <c r="IN101" s="32">
        <f t="shared" si="1629"/>
        <v>0</v>
      </c>
      <c r="IO101" s="100"/>
      <c r="IP101" s="32">
        <f t="shared" si="1630"/>
        <v>0</v>
      </c>
      <c r="IQ101" s="97">
        <f t="shared" si="1029"/>
        <v>3</v>
      </c>
      <c r="IR101" s="97">
        <f t="shared" si="1029"/>
        <v>15</v>
      </c>
      <c r="IS101" s="100">
        <f t="shared" si="1030"/>
        <v>3</v>
      </c>
      <c r="IT101" s="100">
        <f t="shared" si="1030"/>
        <v>15</v>
      </c>
      <c r="IU101" s="100">
        <f t="shared" si="1030"/>
        <v>0</v>
      </c>
      <c r="IV101" s="100">
        <f t="shared" si="1030"/>
        <v>0</v>
      </c>
      <c r="IW101" s="100">
        <f t="shared" si="1030"/>
        <v>0</v>
      </c>
      <c r="IX101" s="100">
        <f t="shared" si="1030"/>
        <v>0</v>
      </c>
      <c r="IY101" s="100">
        <f t="shared" si="1030"/>
        <v>3</v>
      </c>
      <c r="IZ101" s="100">
        <f t="shared" si="1030"/>
        <v>15</v>
      </c>
    </row>
    <row r="102" spans="1:260" ht="21" customHeight="1" x14ac:dyDescent="0.3">
      <c r="A102" s="16" t="s">
        <v>47</v>
      </c>
      <c r="B102" s="11" t="s">
        <v>171</v>
      </c>
      <c r="C102" s="7"/>
      <c r="D102" s="9">
        <v>3</v>
      </c>
      <c r="E102" s="102"/>
      <c r="F102" s="32">
        <f t="shared" si="907"/>
        <v>0</v>
      </c>
      <c r="G102" s="102"/>
      <c r="H102" s="32">
        <f t="shared" si="907"/>
        <v>0</v>
      </c>
      <c r="I102" s="102"/>
      <c r="J102" s="32">
        <f t="shared" si="1540"/>
        <v>0</v>
      </c>
      <c r="K102" s="97">
        <f t="shared" si="909"/>
        <v>0</v>
      </c>
      <c r="L102" s="97">
        <f t="shared" si="909"/>
        <v>0</v>
      </c>
      <c r="M102" s="102"/>
      <c r="N102" s="32">
        <f t="shared" si="1541"/>
        <v>0</v>
      </c>
      <c r="O102" s="102"/>
      <c r="P102" s="32">
        <f t="shared" si="1542"/>
        <v>0</v>
      </c>
      <c r="Q102" s="102"/>
      <c r="R102" s="32">
        <f t="shared" si="1543"/>
        <v>0</v>
      </c>
      <c r="S102" s="97">
        <f t="shared" si="913"/>
        <v>0</v>
      </c>
      <c r="T102" s="97">
        <f t="shared" si="913"/>
        <v>0</v>
      </c>
      <c r="U102" s="102"/>
      <c r="V102" s="32">
        <f t="shared" si="1544"/>
        <v>0</v>
      </c>
      <c r="W102" s="102"/>
      <c r="X102" s="32">
        <f t="shared" si="1545"/>
        <v>0</v>
      </c>
      <c r="Y102" s="102"/>
      <c r="Z102" s="32">
        <f t="shared" si="1546"/>
        <v>0</v>
      </c>
      <c r="AA102" s="97">
        <f t="shared" si="917"/>
        <v>0</v>
      </c>
      <c r="AB102" s="97">
        <f t="shared" si="917"/>
        <v>0</v>
      </c>
      <c r="AC102" s="102"/>
      <c r="AD102" s="32">
        <f t="shared" si="1547"/>
        <v>0</v>
      </c>
      <c r="AE102" s="102"/>
      <c r="AF102" s="32">
        <f t="shared" si="1548"/>
        <v>0</v>
      </c>
      <c r="AG102" s="102"/>
      <c r="AH102" s="32">
        <f t="shared" si="1549"/>
        <v>0</v>
      </c>
      <c r="AI102" s="97">
        <f t="shared" si="921"/>
        <v>0</v>
      </c>
      <c r="AJ102" s="97">
        <f t="shared" si="921"/>
        <v>0</v>
      </c>
      <c r="AK102" s="102"/>
      <c r="AL102" s="32">
        <f t="shared" si="1550"/>
        <v>0</v>
      </c>
      <c r="AM102" s="102"/>
      <c r="AN102" s="32">
        <f t="shared" si="1551"/>
        <v>0</v>
      </c>
      <c r="AO102" s="102"/>
      <c r="AP102" s="32">
        <f t="shared" si="1552"/>
        <v>0</v>
      </c>
      <c r="AQ102" s="97">
        <f t="shared" si="925"/>
        <v>0</v>
      </c>
      <c r="AR102" s="97">
        <f t="shared" si="925"/>
        <v>0</v>
      </c>
      <c r="AS102" s="102"/>
      <c r="AT102" s="32">
        <f t="shared" si="1553"/>
        <v>0</v>
      </c>
      <c r="AU102" s="102"/>
      <c r="AV102" s="32">
        <f t="shared" si="1554"/>
        <v>0</v>
      </c>
      <c r="AW102" s="102"/>
      <c r="AX102" s="32">
        <f t="shared" si="1555"/>
        <v>0</v>
      </c>
      <c r="AY102" s="97">
        <f t="shared" si="929"/>
        <v>0</v>
      </c>
      <c r="AZ102" s="97">
        <f t="shared" si="929"/>
        <v>0</v>
      </c>
      <c r="BA102" s="102"/>
      <c r="BB102" s="32">
        <f t="shared" si="1556"/>
        <v>0</v>
      </c>
      <c r="BC102" s="102"/>
      <c r="BD102" s="32">
        <f t="shared" si="1557"/>
        <v>0</v>
      </c>
      <c r="BE102" s="102"/>
      <c r="BF102" s="32">
        <f t="shared" si="1558"/>
        <v>0</v>
      </c>
      <c r="BG102" s="97">
        <f t="shared" si="933"/>
        <v>0</v>
      </c>
      <c r="BH102" s="97">
        <f t="shared" si="933"/>
        <v>0</v>
      </c>
      <c r="BI102" s="102"/>
      <c r="BJ102" s="32">
        <f t="shared" si="1559"/>
        <v>0</v>
      </c>
      <c r="BK102" s="102"/>
      <c r="BL102" s="32">
        <f t="shared" si="1560"/>
        <v>0</v>
      </c>
      <c r="BM102" s="102"/>
      <c r="BN102" s="32">
        <f t="shared" si="1561"/>
        <v>0</v>
      </c>
      <c r="BO102" s="97">
        <f t="shared" si="937"/>
        <v>0</v>
      </c>
      <c r="BP102" s="97">
        <f t="shared" si="937"/>
        <v>0</v>
      </c>
      <c r="BQ102" s="101"/>
      <c r="BR102" s="32">
        <f t="shared" si="1562"/>
        <v>0</v>
      </c>
      <c r="BS102" s="101"/>
      <c r="BT102" s="32">
        <f t="shared" si="1563"/>
        <v>0</v>
      </c>
      <c r="BU102" s="101"/>
      <c r="BV102" s="32">
        <f t="shared" si="1564"/>
        <v>0</v>
      </c>
      <c r="BW102" s="97">
        <f t="shared" si="941"/>
        <v>0</v>
      </c>
      <c r="BX102" s="97">
        <f t="shared" si="941"/>
        <v>0</v>
      </c>
      <c r="BY102" s="102"/>
      <c r="BZ102" s="32">
        <f t="shared" si="1565"/>
        <v>0</v>
      </c>
      <c r="CA102" s="102"/>
      <c r="CB102" s="32">
        <f t="shared" si="1566"/>
        <v>0</v>
      </c>
      <c r="CC102" s="102"/>
      <c r="CD102" s="32">
        <f t="shared" si="1567"/>
        <v>0</v>
      </c>
      <c r="CE102" s="97">
        <f t="shared" si="945"/>
        <v>0</v>
      </c>
      <c r="CF102" s="97">
        <f t="shared" si="945"/>
        <v>0</v>
      </c>
      <c r="CG102" s="102"/>
      <c r="CH102" s="32">
        <f t="shared" si="1568"/>
        <v>0</v>
      </c>
      <c r="CI102" s="102"/>
      <c r="CJ102" s="32">
        <f t="shared" si="1569"/>
        <v>0</v>
      </c>
      <c r="CK102" s="102"/>
      <c r="CL102" s="32">
        <f t="shared" si="1570"/>
        <v>0</v>
      </c>
      <c r="CM102" s="97">
        <f t="shared" si="949"/>
        <v>0</v>
      </c>
      <c r="CN102" s="97">
        <f t="shared" si="949"/>
        <v>0</v>
      </c>
      <c r="CO102" s="102"/>
      <c r="CP102" s="32">
        <f t="shared" si="1571"/>
        <v>0</v>
      </c>
      <c r="CQ102" s="102"/>
      <c r="CR102" s="32">
        <f t="shared" si="1572"/>
        <v>0</v>
      </c>
      <c r="CS102" s="102"/>
      <c r="CT102" s="32">
        <f t="shared" si="1573"/>
        <v>0</v>
      </c>
      <c r="CU102" s="97">
        <f t="shared" si="953"/>
        <v>0</v>
      </c>
      <c r="CV102" s="97">
        <f t="shared" si="953"/>
        <v>0</v>
      </c>
      <c r="CW102" s="102"/>
      <c r="CX102" s="32">
        <f t="shared" si="1574"/>
        <v>0</v>
      </c>
      <c r="CY102" s="102"/>
      <c r="CZ102" s="32">
        <f t="shared" si="1575"/>
        <v>0</v>
      </c>
      <c r="DA102" s="102"/>
      <c r="DB102" s="32">
        <f t="shared" si="1576"/>
        <v>0</v>
      </c>
      <c r="DC102" s="97">
        <f t="shared" si="957"/>
        <v>0</v>
      </c>
      <c r="DD102" s="97">
        <f t="shared" si="957"/>
        <v>0</v>
      </c>
      <c r="DE102" s="103"/>
      <c r="DF102" s="32">
        <f t="shared" si="1577"/>
        <v>0</v>
      </c>
      <c r="DG102" s="103"/>
      <c r="DH102" s="32">
        <f t="shared" si="1578"/>
        <v>0</v>
      </c>
      <c r="DI102" s="103"/>
      <c r="DJ102" s="32">
        <f t="shared" si="1579"/>
        <v>0</v>
      </c>
      <c r="DK102" s="97">
        <f t="shared" si="961"/>
        <v>0</v>
      </c>
      <c r="DL102" s="97">
        <f t="shared" si="961"/>
        <v>0</v>
      </c>
      <c r="DM102" s="103"/>
      <c r="DN102" s="32">
        <f t="shared" si="1580"/>
        <v>0</v>
      </c>
      <c r="DO102" s="103"/>
      <c r="DP102" s="32">
        <f t="shared" si="1581"/>
        <v>0</v>
      </c>
      <c r="DQ102" s="103"/>
      <c r="DR102" s="32">
        <f t="shared" si="1582"/>
        <v>0</v>
      </c>
      <c r="DS102" s="97">
        <f t="shared" si="965"/>
        <v>0</v>
      </c>
      <c r="DT102" s="97">
        <f t="shared" si="965"/>
        <v>0</v>
      </c>
      <c r="DU102" s="102"/>
      <c r="DV102" s="32">
        <f t="shared" si="1583"/>
        <v>0</v>
      </c>
      <c r="DW102" s="102"/>
      <c r="DX102" s="32">
        <f t="shared" si="1584"/>
        <v>0</v>
      </c>
      <c r="DY102" s="102"/>
      <c r="DZ102" s="32">
        <f t="shared" si="1585"/>
        <v>0</v>
      </c>
      <c r="EA102" s="97">
        <f t="shared" si="969"/>
        <v>0</v>
      </c>
      <c r="EB102" s="97">
        <f t="shared" si="969"/>
        <v>0</v>
      </c>
      <c r="EC102" s="101"/>
      <c r="ED102" s="32">
        <f t="shared" si="1586"/>
        <v>0</v>
      </c>
      <c r="EE102" s="101"/>
      <c r="EF102" s="32">
        <f t="shared" si="1587"/>
        <v>0</v>
      </c>
      <c r="EG102" s="101"/>
      <c r="EH102" s="32">
        <f t="shared" si="1588"/>
        <v>0</v>
      </c>
      <c r="EI102" s="97">
        <f t="shared" si="973"/>
        <v>0</v>
      </c>
      <c r="EJ102" s="97">
        <f t="shared" si="973"/>
        <v>0</v>
      </c>
      <c r="EK102" s="102"/>
      <c r="EL102" s="32">
        <f t="shared" si="1589"/>
        <v>0</v>
      </c>
      <c r="EM102" s="102"/>
      <c r="EN102" s="32">
        <f t="shared" si="1590"/>
        <v>0</v>
      </c>
      <c r="EO102" s="102"/>
      <c r="EP102" s="32">
        <f t="shared" si="1591"/>
        <v>0</v>
      </c>
      <c r="EQ102" s="97">
        <f t="shared" si="977"/>
        <v>0</v>
      </c>
      <c r="ER102" s="97">
        <f t="shared" si="977"/>
        <v>0</v>
      </c>
      <c r="ES102" s="102"/>
      <c r="ET102" s="32">
        <f t="shared" si="1592"/>
        <v>0</v>
      </c>
      <c r="EU102" s="102"/>
      <c r="EV102" s="32">
        <f t="shared" si="1593"/>
        <v>0</v>
      </c>
      <c r="EW102" s="102"/>
      <c r="EX102" s="32">
        <f t="shared" si="1594"/>
        <v>0</v>
      </c>
      <c r="EY102" s="97">
        <f t="shared" si="981"/>
        <v>0</v>
      </c>
      <c r="EZ102" s="97">
        <f t="shared" si="981"/>
        <v>0</v>
      </c>
      <c r="FA102" s="103"/>
      <c r="FB102" s="32">
        <f t="shared" si="1595"/>
        <v>0</v>
      </c>
      <c r="FC102" s="103"/>
      <c r="FD102" s="32">
        <f t="shared" si="1596"/>
        <v>0</v>
      </c>
      <c r="FE102" s="102"/>
      <c r="FF102" s="32">
        <f t="shared" si="1597"/>
        <v>0</v>
      </c>
      <c r="FG102" s="97">
        <f t="shared" si="985"/>
        <v>0</v>
      </c>
      <c r="FH102" s="97">
        <f t="shared" si="985"/>
        <v>0</v>
      </c>
      <c r="FI102" s="103"/>
      <c r="FJ102" s="32">
        <f t="shared" si="1598"/>
        <v>0</v>
      </c>
      <c r="FK102" s="103"/>
      <c r="FL102" s="32">
        <f t="shared" si="1599"/>
        <v>0</v>
      </c>
      <c r="FM102" s="103"/>
      <c r="FN102" s="32">
        <f t="shared" si="1600"/>
        <v>0</v>
      </c>
      <c r="FO102" s="97">
        <f t="shared" si="989"/>
        <v>0</v>
      </c>
      <c r="FP102" s="97">
        <f t="shared" si="989"/>
        <v>0</v>
      </c>
      <c r="FQ102" s="182"/>
      <c r="FR102" s="32">
        <f t="shared" si="1601"/>
        <v>0</v>
      </c>
      <c r="FS102" s="182"/>
      <c r="FT102" s="32">
        <f t="shared" si="1602"/>
        <v>0</v>
      </c>
      <c r="FU102" s="182"/>
      <c r="FV102" s="32">
        <f t="shared" si="1603"/>
        <v>0</v>
      </c>
      <c r="FW102" s="97">
        <f t="shared" si="993"/>
        <v>0</v>
      </c>
      <c r="FX102" s="97">
        <f t="shared" si="993"/>
        <v>0</v>
      </c>
      <c r="FY102" s="103"/>
      <c r="FZ102" s="32">
        <f t="shared" si="1604"/>
        <v>0</v>
      </c>
      <c r="GA102" s="103"/>
      <c r="GB102" s="32">
        <f t="shared" si="1605"/>
        <v>0</v>
      </c>
      <c r="GC102" s="103"/>
      <c r="GD102" s="32">
        <f t="shared" si="1606"/>
        <v>0</v>
      </c>
      <c r="GE102" s="97">
        <f t="shared" si="997"/>
        <v>0</v>
      </c>
      <c r="GF102" s="97">
        <f t="shared" si="997"/>
        <v>0</v>
      </c>
      <c r="GG102" s="102"/>
      <c r="GH102" s="32">
        <f t="shared" si="1607"/>
        <v>0</v>
      </c>
      <c r="GI102" s="102"/>
      <c r="GJ102" s="32">
        <f t="shared" si="1608"/>
        <v>0</v>
      </c>
      <c r="GK102" s="102"/>
      <c r="GL102" s="32">
        <f t="shared" si="1609"/>
        <v>0</v>
      </c>
      <c r="GM102" s="97">
        <f t="shared" si="1001"/>
        <v>0</v>
      </c>
      <c r="GN102" s="97">
        <f t="shared" si="1001"/>
        <v>0</v>
      </c>
      <c r="GO102" s="101"/>
      <c r="GP102" s="32">
        <f t="shared" si="1610"/>
        <v>0</v>
      </c>
      <c r="GQ102" s="101"/>
      <c r="GR102" s="32">
        <f t="shared" si="1611"/>
        <v>0</v>
      </c>
      <c r="GS102" s="101"/>
      <c r="GT102" s="32">
        <f t="shared" si="1612"/>
        <v>0</v>
      </c>
      <c r="GU102" s="97">
        <f t="shared" si="1005"/>
        <v>0</v>
      </c>
      <c r="GV102" s="97">
        <f t="shared" si="1005"/>
        <v>0</v>
      </c>
      <c r="GW102" s="102"/>
      <c r="GX102" s="32">
        <f t="shared" si="1613"/>
        <v>0</v>
      </c>
      <c r="GY102" s="102"/>
      <c r="GZ102" s="32">
        <f t="shared" si="1614"/>
        <v>0</v>
      </c>
      <c r="HA102" s="102"/>
      <c r="HB102" s="32">
        <f t="shared" si="1615"/>
        <v>0</v>
      </c>
      <c r="HC102" s="97">
        <f t="shared" si="1009"/>
        <v>0</v>
      </c>
      <c r="HD102" s="97">
        <f t="shared" si="1009"/>
        <v>0</v>
      </c>
      <c r="HE102" s="102"/>
      <c r="HF102" s="32">
        <f t="shared" si="1616"/>
        <v>0</v>
      </c>
      <c r="HG102" s="102"/>
      <c r="HH102" s="32">
        <f t="shared" si="1617"/>
        <v>0</v>
      </c>
      <c r="HI102" s="102"/>
      <c r="HJ102" s="32">
        <f t="shared" si="1618"/>
        <v>0</v>
      </c>
      <c r="HK102" s="97">
        <f t="shared" si="1013"/>
        <v>0</v>
      </c>
      <c r="HL102" s="97">
        <f t="shared" si="1013"/>
        <v>0</v>
      </c>
      <c r="HM102" s="102"/>
      <c r="HN102" s="32">
        <f t="shared" si="1619"/>
        <v>0</v>
      </c>
      <c r="HO102" s="102"/>
      <c r="HP102" s="32">
        <f t="shared" si="1620"/>
        <v>0</v>
      </c>
      <c r="HQ102" s="102"/>
      <c r="HR102" s="32">
        <f t="shared" si="1621"/>
        <v>0</v>
      </c>
      <c r="HS102" s="97">
        <f t="shared" si="1017"/>
        <v>0</v>
      </c>
      <c r="HT102" s="97">
        <f t="shared" si="1017"/>
        <v>0</v>
      </c>
      <c r="HU102" s="174"/>
      <c r="HV102" s="32">
        <f t="shared" si="1622"/>
        <v>0</v>
      </c>
      <c r="HW102" s="174"/>
      <c r="HX102" s="32">
        <f t="shared" si="1623"/>
        <v>0</v>
      </c>
      <c r="HY102" s="174"/>
      <c r="HZ102" s="32">
        <f t="shared" si="1624"/>
        <v>0</v>
      </c>
      <c r="IA102" s="97">
        <f t="shared" si="1021"/>
        <v>0</v>
      </c>
      <c r="IB102" s="97">
        <f t="shared" si="1021"/>
        <v>0</v>
      </c>
      <c r="IC102" s="102"/>
      <c r="ID102" s="32">
        <f t="shared" si="1625"/>
        <v>0</v>
      </c>
      <c r="IE102" s="102"/>
      <c r="IF102" s="32">
        <f t="shared" si="1626"/>
        <v>0</v>
      </c>
      <c r="IG102" s="102"/>
      <c r="IH102" s="32">
        <f t="shared" si="1627"/>
        <v>0</v>
      </c>
      <c r="II102" s="97">
        <f t="shared" si="1025"/>
        <v>0</v>
      </c>
      <c r="IJ102" s="97">
        <f t="shared" si="1025"/>
        <v>0</v>
      </c>
      <c r="IK102" s="100">
        <v>3</v>
      </c>
      <c r="IL102" s="32">
        <f t="shared" si="1628"/>
        <v>9</v>
      </c>
      <c r="IM102" s="100"/>
      <c r="IN102" s="32">
        <f t="shared" si="1629"/>
        <v>0</v>
      </c>
      <c r="IO102" s="100"/>
      <c r="IP102" s="32">
        <f t="shared" si="1630"/>
        <v>0</v>
      </c>
      <c r="IQ102" s="97">
        <f t="shared" si="1029"/>
        <v>3</v>
      </c>
      <c r="IR102" s="97">
        <f t="shared" si="1029"/>
        <v>9</v>
      </c>
      <c r="IS102" s="100">
        <f t="shared" si="1030"/>
        <v>3</v>
      </c>
      <c r="IT102" s="100">
        <f t="shared" si="1030"/>
        <v>9</v>
      </c>
      <c r="IU102" s="100">
        <f t="shared" si="1030"/>
        <v>0</v>
      </c>
      <c r="IV102" s="100">
        <f t="shared" si="1030"/>
        <v>0</v>
      </c>
      <c r="IW102" s="100">
        <f t="shared" si="1030"/>
        <v>0</v>
      </c>
      <c r="IX102" s="100">
        <f t="shared" si="1030"/>
        <v>0</v>
      </c>
      <c r="IY102" s="100">
        <f t="shared" si="1030"/>
        <v>3</v>
      </c>
      <c r="IZ102" s="100">
        <f t="shared" si="1030"/>
        <v>9</v>
      </c>
    </row>
    <row r="103" spans="1:260" ht="21" customHeight="1" x14ac:dyDescent="0.3">
      <c r="A103" s="16" t="s">
        <v>49</v>
      </c>
      <c r="B103" s="11" t="s">
        <v>70</v>
      </c>
      <c r="C103" s="7" t="s">
        <v>12</v>
      </c>
      <c r="D103" s="15">
        <v>2</v>
      </c>
      <c r="E103" s="102">
        <v>1</v>
      </c>
      <c r="F103" s="32">
        <f t="shared" si="907"/>
        <v>2</v>
      </c>
      <c r="G103" s="102"/>
      <c r="H103" s="32">
        <f t="shared" si="907"/>
        <v>0</v>
      </c>
      <c r="I103" s="102"/>
      <c r="J103" s="32">
        <f t="shared" si="1540"/>
        <v>0</v>
      </c>
      <c r="K103" s="97">
        <f t="shared" si="909"/>
        <v>1</v>
      </c>
      <c r="L103" s="97">
        <f t="shared" si="909"/>
        <v>2</v>
      </c>
      <c r="M103" s="102"/>
      <c r="N103" s="32">
        <f t="shared" si="1541"/>
        <v>0</v>
      </c>
      <c r="O103" s="102"/>
      <c r="P103" s="32">
        <f t="shared" si="1542"/>
        <v>0</v>
      </c>
      <c r="Q103" s="102"/>
      <c r="R103" s="32">
        <f t="shared" si="1543"/>
        <v>0</v>
      </c>
      <c r="S103" s="97">
        <f t="shared" si="913"/>
        <v>0</v>
      </c>
      <c r="T103" s="97">
        <f t="shared" si="913"/>
        <v>0</v>
      </c>
      <c r="U103" s="102"/>
      <c r="V103" s="32">
        <f t="shared" si="1544"/>
        <v>0</v>
      </c>
      <c r="W103" s="102"/>
      <c r="X103" s="32">
        <f t="shared" si="1545"/>
        <v>0</v>
      </c>
      <c r="Y103" s="102"/>
      <c r="Z103" s="32">
        <f t="shared" si="1546"/>
        <v>0</v>
      </c>
      <c r="AA103" s="97">
        <f t="shared" si="917"/>
        <v>0</v>
      </c>
      <c r="AB103" s="97">
        <f t="shared" si="917"/>
        <v>0</v>
      </c>
      <c r="AC103" s="101">
        <v>0</v>
      </c>
      <c r="AD103" s="32">
        <f t="shared" si="1547"/>
        <v>0</v>
      </c>
      <c r="AE103" s="101">
        <v>0</v>
      </c>
      <c r="AF103" s="32">
        <f t="shared" si="1548"/>
        <v>0</v>
      </c>
      <c r="AG103" s="101">
        <v>0</v>
      </c>
      <c r="AH103" s="32">
        <f t="shared" si="1549"/>
        <v>0</v>
      </c>
      <c r="AI103" s="97">
        <f t="shared" si="921"/>
        <v>0</v>
      </c>
      <c r="AJ103" s="97">
        <f t="shared" si="921"/>
        <v>0</v>
      </c>
      <c r="AK103" s="102">
        <v>0</v>
      </c>
      <c r="AL103" s="32">
        <f t="shared" si="1550"/>
        <v>0</v>
      </c>
      <c r="AM103" s="102">
        <v>0</v>
      </c>
      <c r="AN103" s="32">
        <f t="shared" si="1551"/>
        <v>0</v>
      </c>
      <c r="AO103" s="102">
        <v>0</v>
      </c>
      <c r="AP103" s="32">
        <f t="shared" si="1552"/>
        <v>0</v>
      </c>
      <c r="AQ103" s="97">
        <f t="shared" si="925"/>
        <v>0</v>
      </c>
      <c r="AR103" s="97">
        <f t="shared" si="925"/>
        <v>0</v>
      </c>
      <c r="AS103" s="102"/>
      <c r="AT103" s="32">
        <f t="shared" si="1553"/>
        <v>0</v>
      </c>
      <c r="AU103" s="102"/>
      <c r="AV103" s="32">
        <f t="shared" si="1554"/>
        <v>0</v>
      </c>
      <c r="AW103" s="102"/>
      <c r="AX103" s="32">
        <f t="shared" si="1555"/>
        <v>0</v>
      </c>
      <c r="AY103" s="97">
        <f t="shared" si="929"/>
        <v>0</v>
      </c>
      <c r="AZ103" s="97">
        <f t="shared" si="929"/>
        <v>0</v>
      </c>
      <c r="BA103" s="102">
        <v>1</v>
      </c>
      <c r="BB103" s="32">
        <f t="shared" si="1556"/>
        <v>2</v>
      </c>
      <c r="BC103" s="102"/>
      <c r="BD103" s="32">
        <f t="shared" si="1557"/>
        <v>0</v>
      </c>
      <c r="BE103" s="102"/>
      <c r="BF103" s="32">
        <f t="shared" si="1558"/>
        <v>0</v>
      </c>
      <c r="BG103" s="97">
        <f t="shared" si="933"/>
        <v>1</v>
      </c>
      <c r="BH103" s="97">
        <f t="shared" si="933"/>
        <v>2</v>
      </c>
      <c r="BI103" s="102">
        <v>0</v>
      </c>
      <c r="BJ103" s="32">
        <f t="shared" si="1559"/>
        <v>0</v>
      </c>
      <c r="BK103" s="102">
        <v>0</v>
      </c>
      <c r="BL103" s="32">
        <f t="shared" si="1560"/>
        <v>0</v>
      </c>
      <c r="BM103" s="102">
        <v>0</v>
      </c>
      <c r="BN103" s="32">
        <f t="shared" si="1561"/>
        <v>0</v>
      </c>
      <c r="BO103" s="97">
        <f t="shared" si="937"/>
        <v>0</v>
      </c>
      <c r="BP103" s="97">
        <f t="shared" si="937"/>
        <v>0</v>
      </c>
      <c r="BQ103" s="101"/>
      <c r="BR103" s="32">
        <f t="shared" si="1562"/>
        <v>0</v>
      </c>
      <c r="BS103" s="101"/>
      <c r="BT103" s="32">
        <f t="shared" si="1563"/>
        <v>0</v>
      </c>
      <c r="BU103" s="101"/>
      <c r="BV103" s="32">
        <f t="shared" si="1564"/>
        <v>0</v>
      </c>
      <c r="BW103" s="97">
        <f t="shared" si="941"/>
        <v>0</v>
      </c>
      <c r="BX103" s="97">
        <f t="shared" si="941"/>
        <v>0</v>
      </c>
      <c r="BY103" s="102"/>
      <c r="BZ103" s="32">
        <f t="shared" si="1565"/>
        <v>0</v>
      </c>
      <c r="CA103" s="102"/>
      <c r="CB103" s="32">
        <f t="shared" si="1566"/>
        <v>0</v>
      </c>
      <c r="CC103" s="102"/>
      <c r="CD103" s="32">
        <f t="shared" si="1567"/>
        <v>0</v>
      </c>
      <c r="CE103" s="97">
        <f t="shared" si="945"/>
        <v>0</v>
      </c>
      <c r="CF103" s="97">
        <f t="shared" si="945"/>
        <v>0</v>
      </c>
      <c r="CG103" s="102">
        <v>0</v>
      </c>
      <c r="CH103" s="32">
        <f t="shared" si="1568"/>
        <v>0</v>
      </c>
      <c r="CI103" s="102"/>
      <c r="CJ103" s="32">
        <f t="shared" si="1569"/>
        <v>0</v>
      </c>
      <c r="CK103" s="102"/>
      <c r="CL103" s="32">
        <f t="shared" si="1570"/>
        <v>0</v>
      </c>
      <c r="CM103" s="97">
        <f t="shared" si="949"/>
        <v>0</v>
      </c>
      <c r="CN103" s="97">
        <f t="shared" si="949"/>
        <v>0</v>
      </c>
      <c r="CO103" s="102"/>
      <c r="CP103" s="32">
        <f t="shared" si="1571"/>
        <v>0</v>
      </c>
      <c r="CQ103" s="102"/>
      <c r="CR103" s="32">
        <f t="shared" si="1572"/>
        <v>0</v>
      </c>
      <c r="CS103" s="102"/>
      <c r="CT103" s="32">
        <f t="shared" si="1573"/>
        <v>0</v>
      </c>
      <c r="CU103" s="97">
        <f t="shared" si="953"/>
        <v>0</v>
      </c>
      <c r="CV103" s="97">
        <f t="shared" si="953"/>
        <v>0</v>
      </c>
      <c r="CW103" s="102"/>
      <c r="CX103" s="32">
        <f t="shared" si="1574"/>
        <v>0</v>
      </c>
      <c r="CY103" s="102"/>
      <c r="CZ103" s="32">
        <f t="shared" si="1575"/>
        <v>0</v>
      </c>
      <c r="DA103" s="102"/>
      <c r="DB103" s="32">
        <f t="shared" si="1576"/>
        <v>0</v>
      </c>
      <c r="DC103" s="97">
        <f t="shared" si="957"/>
        <v>0</v>
      </c>
      <c r="DD103" s="97">
        <f t="shared" si="957"/>
        <v>0</v>
      </c>
      <c r="DE103" s="103">
        <v>1</v>
      </c>
      <c r="DF103" s="32">
        <f t="shared" si="1577"/>
        <v>2</v>
      </c>
      <c r="DG103" s="103">
        <v>0</v>
      </c>
      <c r="DH103" s="32">
        <f t="shared" si="1578"/>
        <v>0</v>
      </c>
      <c r="DI103" s="103">
        <v>0</v>
      </c>
      <c r="DJ103" s="32">
        <f t="shared" si="1579"/>
        <v>0</v>
      </c>
      <c r="DK103" s="97">
        <f t="shared" si="961"/>
        <v>1</v>
      </c>
      <c r="DL103" s="97">
        <f t="shared" si="961"/>
        <v>2</v>
      </c>
      <c r="DM103" s="103">
        <v>0</v>
      </c>
      <c r="DN103" s="32">
        <f t="shared" si="1580"/>
        <v>0</v>
      </c>
      <c r="DO103" s="103">
        <v>0</v>
      </c>
      <c r="DP103" s="32">
        <f t="shared" si="1581"/>
        <v>0</v>
      </c>
      <c r="DQ103" s="103">
        <v>0</v>
      </c>
      <c r="DR103" s="32">
        <f t="shared" si="1582"/>
        <v>0</v>
      </c>
      <c r="DS103" s="97">
        <f t="shared" si="965"/>
        <v>0</v>
      </c>
      <c r="DT103" s="97">
        <f t="shared" si="965"/>
        <v>0</v>
      </c>
      <c r="DU103" s="102">
        <v>1</v>
      </c>
      <c r="DV103" s="32">
        <f t="shared" si="1583"/>
        <v>2</v>
      </c>
      <c r="DW103" s="102"/>
      <c r="DX103" s="32">
        <f t="shared" si="1584"/>
        <v>0</v>
      </c>
      <c r="DY103" s="102"/>
      <c r="DZ103" s="32">
        <f t="shared" si="1585"/>
        <v>0</v>
      </c>
      <c r="EA103" s="97">
        <f t="shared" si="969"/>
        <v>1</v>
      </c>
      <c r="EB103" s="97">
        <f t="shared" si="969"/>
        <v>2</v>
      </c>
      <c r="EC103" s="101">
        <v>0</v>
      </c>
      <c r="ED103" s="32">
        <f t="shared" si="1586"/>
        <v>0</v>
      </c>
      <c r="EE103" s="101"/>
      <c r="EF103" s="32">
        <f t="shared" si="1587"/>
        <v>0</v>
      </c>
      <c r="EG103" s="101"/>
      <c r="EH103" s="32">
        <f t="shared" si="1588"/>
        <v>0</v>
      </c>
      <c r="EI103" s="97">
        <f t="shared" si="973"/>
        <v>0</v>
      </c>
      <c r="EJ103" s="97">
        <f t="shared" si="973"/>
        <v>0</v>
      </c>
      <c r="EK103" s="102">
        <v>0</v>
      </c>
      <c r="EL103" s="32">
        <f t="shared" si="1589"/>
        <v>0</v>
      </c>
      <c r="EM103" s="102"/>
      <c r="EN103" s="32">
        <f t="shared" si="1590"/>
        <v>0</v>
      </c>
      <c r="EO103" s="102"/>
      <c r="EP103" s="32">
        <f t="shared" si="1591"/>
        <v>0</v>
      </c>
      <c r="EQ103" s="97">
        <f t="shared" si="977"/>
        <v>0</v>
      </c>
      <c r="ER103" s="97">
        <f t="shared" si="977"/>
        <v>0</v>
      </c>
      <c r="ES103" s="102">
        <v>0</v>
      </c>
      <c r="ET103" s="32">
        <f t="shared" si="1592"/>
        <v>0</v>
      </c>
      <c r="EU103" s="102"/>
      <c r="EV103" s="32">
        <f t="shared" si="1593"/>
        <v>0</v>
      </c>
      <c r="EW103" s="102"/>
      <c r="EX103" s="32">
        <f t="shared" si="1594"/>
        <v>0</v>
      </c>
      <c r="EY103" s="97">
        <f t="shared" si="981"/>
        <v>0</v>
      </c>
      <c r="EZ103" s="97">
        <f t="shared" si="981"/>
        <v>0</v>
      </c>
      <c r="FA103" s="103">
        <v>0</v>
      </c>
      <c r="FB103" s="32">
        <f t="shared" si="1595"/>
        <v>0</v>
      </c>
      <c r="FC103" s="103"/>
      <c r="FD103" s="32">
        <f t="shared" si="1596"/>
        <v>0</v>
      </c>
      <c r="FE103" s="102"/>
      <c r="FF103" s="32">
        <f t="shared" si="1597"/>
        <v>0</v>
      </c>
      <c r="FG103" s="97">
        <f t="shared" si="985"/>
        <v>0</v>
      </c>
      <c r="FH103" s="97">
        <f t="shared" si="985"/>
        <v>0</v>
      </c>
      <c r="FI103" s="103">
        <v>0</v>
      </c>
      <c r="FJ103" s="32">
        <f t="shared" si="1598"/>
        <v>0</v>
      </c>
      <c r="FK103" s="103">
        <v>0</v>
      </c>
      <c r="FL103" s="32">
        <f t="shared" si="1599"/>
        <v>0</v>
      </c>
      <c r="FM103" s="103">
        <v>0</v>
      </c>
      <c r="FN103" s="32">
        <f t="shared" si="1600"/>
        <v>0</v>
      </c>
      <c r="FO103" s="97">
        <f t="shared" si="989"/>
        <v>0</v>
      </c>
      <c r="FP103" s="97">
        <f t="shared" si="989"/>
        <v>0</v>
      </c>
      <c r="FQ103" s="172">
        <v>0</v>
      </c>
      <c r="FR103" s="32">
        <f t="shared" si="1601"/>
        <v>0</v>
      </c>
      <c r="FS103" s="172">
        <v>0</v>
      </c>
      <c r="FT103" s="32">
        <f t="shared" si="1602"/>
        <v>0</v>
      </c>
      <c r="FU103" s="172">
        <v>0</v>
      </c>
      <c r="FV103" s="32">
        <f t="shared" si="1603"/>
        <v>0</v>
      </c>
      <c r="FW103" s="97">
        <f t="shared" si="993"/>
        <v>0</v>
      </c>
      <c r="FX103" s="97">
        <f t="shared" si="993"/>
        <v>0</v>
      </c>
      <c r="FY103" s="103">
        <v>0</v>
      </c>
      <c r="FZ103" s="32">
        <f t="shared" si="1604"/>
        <v>0</v>
      </c>
      <c r="GA103" s="103">
        <v>0</v>
      </c>
      <c r="GB103" s="32">
        <f t="shared" si="1605"/>
        <v>0</v>
      </c>
      <c r="GC103" s="103">
        <v>0</v>
      </c>
      <c r="GD103" s="32">
        <f t="shared" si="1606"/>
        <v>0</v>
      </c>
      <c r="GE103" s="97">
        <f t="shared" si="997"/>
        <v>0</v>
      </c>
      <c r="GF103" s="97">
        <f t="shared" si="997"/>
        <v>0</v>
      </c>
      <c r="GG103" s="102">
        <v>1</v>
      </c>
      <c r="GH103" s="32">
        <f t="shared" si="1607"/>
        <v>2</v>
      </c>
      <c r="GI103" s="102"/>
      <c r="GJ103" s="32">
        <f t="shared" si="1608"/>
        <v>0</v>
      </c>
      <c r="GK103" s="102"/>
      <c r="GL103" s="32">
        <f t="shared" si="1609"/>
        <v>0</v>
      </c>
      <c r="GM103" s="97">
        <f t="shared" si="1001"/>
        <v>1</v>
      </c>
      <c r="GN103" s="97">
        <f t="shared" si="1001"/>
        <v>2</v>
      </c>
      <c r="GO103" s="101">
        <v>0</v>
      </c>
      <c r="GP103" s="32">
        <f t="shared" si="1610"/>
        <v>0</v>
      </c>
      <c r="GQ103" s="101">
        <v>0</v>
      </c>
      <c r="GR103" s="32">
        <f t="shared" si="1611"/>
        <v>0</v>
      </c>
      <c r="GS103" s="101">
        <v>0</v>
      </c>
      <c r="GT103" s="32">
        <f t="shared" si="1612"/>
        <v>0</v>
      </c>
      <c r="GU103" s="97">
        <f t="shared" si="1005"/>
        <v>0</v>
      </c>
      <c r="GV103" s="97">
        <f t="shared" si="1005"/>
        <v>0</v>
      </c>
      <c r="GW103" s="102"/>
      <c r="GX103" s="32">
        <f t="shared" si="1613"/>
        <v>0</v>
      </c>
      <c r="GY103" s="102"/>
      <c r="GZ103" s="32">
        <f t="shared" si="1614"/>
        <v>0</v>
      </c>
      <c r="HA103" s="102"/>
      <c r="HB103" s="32">
        <f t="shared" si="1615"/>
        <v>0</v>
      </c>
      <c r="HC103" s="97">
        <f t="shared" si="1009"/>
        <v>0</v>
      </c>
      <c r="HD103" s="97">
        <f t="shared" si="1009"/>
        <v>0</v>
      </c>
      <c r="HE103" s="102">
        <v>0</v>
      </c>
      <c r="HF103" s="32">
        <f t="shared" si="1616"/>
        <v>0</v>
      </c>
      <c r="HG103" s="102"/>
      <c r="HH103" s="32">
        <f t="shared" si="1617"/>
        <v>0</v>
      </c>
      <c r="HI103" s="102"/>
      <c r="HJ103" s="32">
        <f t="shared" si="1618"/>
        <v>0</v>
      </c>
      <c r="HK103" s="97">
        <f t="shared" si="1013"/>
        <v>0</v>
      </c>
      <c r="HL103" s="97">
        <f t="shared" si="1013"/>
        <v>0</v>
      </c>
      <c r="HM103" s="102">
        <v>0</v>
      </c>
      <c r="HN103" s="32">
        <f t="shared" si="1619"/>
        <v>0</v>
      </c>
      <c r="HO103" s="102">
        <v>0</v>
      </c>
      <c r="HP103" s="32">
        <f t="shared" si="1620"/>
        <v>0</v>
      </c>
      <c r="HQ103" s="102">
        <v>0</v>
      </c>
      <c r="HR103" s="32">
        <f t="shared" si="1621"/>
        <v>0</v>
      </c>
      <c r="HS103" s="97">
        <f t="shared" si="1017"/>
        <v>0</v>
      </c>
      <c r="HT103" s="97">
        <f t="shared" si="1017"/>
        <v>0</v>
      </c>
      <c r="HU103" s="174"/>
      <c r="HV103" s="32">
        <f t="shared" si="1622"/>
        <v>0</v>
      </c>
      <c r="HW103" s="174"/>
      <c r="HX103" s="32">
        <f t="shared" si="1623"/>
        <v>0</v>
      </c>
      <c r="HY103" s="174"/>
      <c r="HZ103" s="32">
        <f t="shared" si="1624"/>
        <v>0</v>
      </c>
      <c r="IA103" s="97">
        <f t="shared" si="1021"/>
        <v>0</v>
      </c>
      <c r="IB103" s="97">
        <f t="shared" si="1021"/>
        <v>0</v>
      </c>
      <c r="IC103" s="102">
        <v>0</v>
      </c>
      <c r="ID103" s="32">
        <f t="shared" si="1625"/>
        <v>0</v>
      </c>
      <c r="IE103" s="102">
        <v>0</v>
      </c>
      <c r="IF103" s="32">
        <f t="shared" si="1626"/>
        <v>0</v>
      </c>
      <c r="IG103" s="102">
        <v>0</v>
      </c>
      <c r="IH103" s="32">
        <f t="shared" si="1627"/>
        <v>0</v>
      </c>
      <c r="II103" s="97">
        <f t="shared" si="1025"/>
        <v>0</v>
      </c>
      <c r="IJ103" s="97">
        <f t="shared" si="1025"/>
        <v>0</v>
      </c>
      <c r="IK103" s="100"/>
      <c r="IL103" s="32">
        <f t="shared" si="1628"/>
        <v>0</v>
      </c>
      <c r="IM103" s="100"/>
      <c r="IN103" s="32">
        <f t="shared" si="1629"/>
        <v>0</v>
      </c>
      <c r="IO103" s="100"/>
      <c r="IP103" s="32">
        <f t="shared" si="1630"/>
        <v>0</v>
      </c>
      <c r="IQ103" s="97">
        <f t="shared" si="1029"/>
        <v>0</v>
      </c>
      <c r="IR103" s="97">
        <f t="shared" si="1029"/>
        <v>0</v>
      </c>
      <c r="IS103" s="100">
        <f t="shared" si="1030"/>
        <v>5</v>
      </c>
      <c r="IT103" s="100">
        <f t="shared" si="1030"/>
        <v>10</v>
      </c>
      <c r="IU103" s="100">
        <f t="shared" si="1030"/>
        <v>0</v>
      </c>
      <c r="IV103" s="100">
        <f t="shared" si="1030"/>
        <v>0</v>
      </c>
      <c r="IW103" s="100">
        <f t="shared" si="1030"/>
        <v>0</v>
      </c>
      <c r="IX103" s="100">
        <f t="shared" si="1030"/>
        <v>0</v>
      </c>
      <c r="IY103" s="100">
        <f t="shared" si="1030"/>
        <v>5</v>
      </c>
      <c r="IZ103" s="100">
        <f t="shared" si="1030"/>
        <v>10</v>
      </c>
    </row>
    <row r="104" spans="1:260" ht="21" customHeight="1" x14ac:dyDescent="0.3">
      <c r="A104" s="132"/>
      <c r="B104" s="133" t="s">
        <v>100</v>
      </c>
      <c r="C104" s="132"/>
      <c r="D104" s="134"/>
      <c r="E104" s="156">
        <f>SUM(E101:E103)</f>
        <v>1</v>
      </c>
      <c r="F104" s="156">
        <f t="shared" ref="F104:BQ104" si="1631">SUM(F101:F103)</f>
        <v>2</v>
      </c>
      <c r="G104" s="156">
        <f t="shared" si="1631"/>
        <v>0</v>
      </c>
      <c r="H104" s="156">
        <f t="shared" si="1631"/>
        <v>0</v>
      </c>
      <c r="I104" s="156">
        <f t="shared" si="1631"/>
        <v>0</v>
      </c>
      <c r="J104" s="156">
        <f t="shared" si="1631"/>
        <v>0</v>
      </c>
      <c r="K104" s="156">
        <f t="shared" si="1631"/>
        <v>1</v>
      </c>
      <c r="L104" s="156">
        <f t="shared" si="1631"/>
        <v>2</v>
      </c>
      <c r="M104" s="156">
        <f t="shared" si="1631"/>
        <v>0</v>
      </c>
      <c r="N104" s="156">
        <f t="shared" si="1631"/>
        <v>0</v>
      </c>
      <c r="O104" s="156">
        <f t="shared" si="1631"/>
        <v>0</v>
      </c>
      <c r="P104" s="156">
        <f t="shared" si="1631"/>
        <v>0</v>
      </c>
      <c r="Q104" s="156">
        <f t="shared" si="1631"/>
        <v>0</v>
      </c>
      <c r="R104" s="156">
        <f t="shared" si="1631"/>
        <v>0</v>
      </c>
      <c r="S104" s="156">
        <f t="shared" si="1631"/>
        <v>0</v>
      </c>
      <c r="T104" s="156">
        <f t="shared" si="1631"/>
        <v>0</v>
      </c>
      <c r="U104" s="156">
        <f t="shared" si="1631"/>
        <v>0</v>
      </c>
      <c r="V104" s="156">
        <f t="shared" si="1631"/>
        <v>0</v>
      </c>
      <c r="W104" s="156">
        <f t="shared" si="1631"/>
        <v>0</v>
      </c>
      <c r="X104" s="156">
        <f t="shared" si="1631"/>
        <v>0</v>
      </c>
      <c r="Y104" s="156">
        <f t="shared" si="1631"/>
        <v>0</v>
      </c>
      <c r="Z104" s="156">
        <f t="shared" si="1631"/>
        <v>0</v>
      </c>
      <c r="AA104" s="156">
        <f t="shared" si="1631"/>
        <v>0</v>
      </c>
      <c r="AB104" s="156">
        <f t="shared" si="1631"/>
        <v>0</v>
      </c>
      <c r="AC104" s="156">
        <f t="shared" si="1631"/>
        <v>0</v>
      </c>
      <c r="AD104" s="156">
        <f t="shared" si="1631"/>
        <v>0</v>
      </c>
      <c r="AE104" s="156">
        <f t="shared" si="1631"/>
        <v>0</v>
      </c>
      <c r="AF104" s="156">
        <f t="shared" si="1631"/>
        <v>0</v>
      </c>
      <c r="AG104" s="156">
        <f t="shared" si="1631"/>
        <v>0</v>
      </c>
      <c r="AH104" s="156">
        <f t="shared" si="1631"/>
        <v>0</v>
      </c>
      <c r="AI104" s="156">
        <f t="shared" si="1631"/>
        <v>0</v>
      </c>
      <c r="AJ104" s="156">
        <f t="shared" si="1631"/>
        <v>0</v>
      </c>
      <c r="AK104" s="156">
        <f t="shared" si="1631"/>
        <v>0</v>
      </c>
      <c r="AL104" s="156">
        <f t="shared" si="1631"/>
        <v>0</v>
      </c>
      <c r="AM104" s="156">
        <f t="shared" si="1631"/>
        <v>0</v>
      </c>
      <c r="AN104" s="156">
        <f t="shared" si="1631"/>
        <v>0</v>
      </c>
      <c r="AO104" s="156">
        <f t="shared" si="1631"/>
        <v>0</v>
      </c>
      <c r="AP104" s="156">
        <f t="shared" si="1631"/>
        <v>0</v>
      </c>
      <c r="AQ104" s="156">
        <f t="shared" si="1631"/>
        <v>0</v>
      </c>
      <c r="AR104" s="156">
        <f t="shared" si="1631"/>
        <v>0</v>
      </c>
      <c r="AS104" s="156">
        <f t="shared" si="1631"/>
        <v>0</v>
      </c>
      <c r="AT104" s="156">
        <f t="shared" si="1631"/>
        <v>0</v>
      </c>
      <c r="AU104" s="156">
        <f t="shared" si="1631"/>
        <v>0</v>
      </c>
      <c r="AV104" s="156">
        <f t="shared" si="1631"/>
        <v>0</v>
      </c>
      <c r="AW104" s="156">
        <f t="shared" si="1631"/>
        <v>0</v>
      </c>
      <c r="AX104" s="156">
        <f t="shared" si="1631"/>
        <v>0</v>
      </c>
      <c r="AY104" s="156">
        <f t="shared" si="1631"/>
        <v>0</v>
      </c>
      <c r="AZ104" s="156">
        <f t="shared" si="1631"/>
        <v>0</v>
      </c>
      <c r="BA104" s="156">
        <f t="shared" si="1631"/>
        <v>1</v>
      </c>
      <c r="BB104" s="156">
        <f t="shared" si="1631"/>
        <v>2</v>
      </c>
      <c r="BC104" s="156">
        <f t="shared" si="1631"/>
        <v>0</v>
      </c>
      <c r="BD104" s="156">
        <f t="shared" si="1631"/>
        <v>0</v>
      </c>
      <c r="BE104" s="156">
        <f t="shared" si="1631"/>
        <v>0</v>
      </c>
      <c r="BF104" s="156">
        <f t="shared" si="1631"/>
        <v>0</v>
      </c>
      <c r="BG104" s="156">
        <f t="shared" si="1631"/>
        <v>1</v>
      </c>
      <c r="BH104" s="156">
        <f t="shared" si="1631"/>
        <v>2</v>
      </c>
      <c r="BI104" s="156">
        <f t="shared" si="1631"/>
        <v>0</v>
      </c>
      <c r="BJ104" s="156">
        <f t="shared" si="1631"/>
        <v>0</v>
      </c>
      <c r="BK104" s="156">
        <f t="shared" si="1631"/>
        <v>0</v>
      </c>
      <c r="BL104" s="156">
        <f t="shared" si="1631"/>
        <v>0</v>
      </c>
      <c r="BM104" s="156">
        <f t="shared" si="1631"/>
        <v>0</v>
      </c>
      <c r="BN104" s="156">
        <f t="shared" si="1631"/>
        <v>0</v>
      </c>
      <c r="BO104" s="156">
        <f t="shared" si="1631"/>
        <v>0</v>
      </c>
      <c r="BP104" s="156">
        <f t="shared" si="1631"/>
        <v>0</v>
      </c>
      <c r="BQ104" s="156">
        <f t="shared" si="1631"/>
        <v>0</v>
      </c>
      <c r="BR104" s="156">
        <f t="shared" ref="BR104:EC104" si="1632">SUM(BR101:BR103)</f>
        <v>0</v>
      </c>
      <c r="BS104" s="156">
        <f t="shared" si="1632"/>
        <v>0</v>
      </c>
      <c r="BT104" s="156">
        <f t="shared" si="1632"/>
        <v>0</v>
      </c>
      <c r="BU104" s="156">
        <f t="shared" si="1632"/>
        <v>0</v>
      </c>
      <c r="BV104" s="156">
        <f t="shared" si="1632"/>
        <v>0</v>
      </c>
      <c r="BW104" s="156">
        <f t="shared" si="1632"/>
        <v>0</v>
      </c>
      <c r="BX104" s="156">
        <f t="shared" si="1632"/>
        <v>0</v>
      </c>
      <c r="BY104" s="156">
        <f t="shared" si="1632"/>
        <v>0</v>
      </c>
      <c r="BZ104" s="156">
        <f t="shared" si="1632"/>
        <v>0</v>
      </c>
      <c r="CA104" s="156">
        <f t="shared" si="1632"/>
        <v>0</v>
      </c>
      <c r="CB104" s="156">
        <f t="shared" si="1632"/>
        <v>0</v>
      </c>
      <c r="CC104" s="156">
        <f t="shared" si="1632"/>
        <v>0</v>
      </c>
      <c r="CD104" s="156">
        <f t="shared" si="1632"/>
        <v>0</v>
      </c>
      <c r="CE104" s="156">
        <f t="shared" si="1632"/>
        <v>0</v>
      </c>
      <c r="CF104" s="156">
        <f t="shared" si="1632"/>
        <v>0</v>
      </c>
      <c r="CG104" s="156">
        <f t="shared" si="1632"/>
        <v>0</v>
      </c>
      <c r="CH104" s="156">
        <f t="shared" si="1632"/>
        <v>0</v>
      </c>
      <c r="CI104" s="156">
        <f t="shared" si="1632"/>
        <v>0</v>
      </c>
      <c r="CJ104" s="156">
        <f t="shared" si="1632"/>
        <v>0</v>
      </c>
      <c r="CK104" s="156">
        <f t="shared" si="1632"/>
        <v>0</v>
      </c>
      <c r="CL104" s="156">
        <f t="shared" si="1632"/>
        <v>0</v>
      </c>
      <c r="CM104" s="156">
        <f t="shared" si="1632"/>
        <v>0</v>
      </c>
      <c r="CN104" s="156">
        <f t="shared" si="1632"/>
        <v>0</v>
      </c>
      <c r="CO104" s="156">
        <f t="shared" si="1632"/>
        <v>0</v>
      </c>
      <c r="CP104" s="156">
        <f t="shared" si="1632"/>
        <v>0</v>
      </c>
      <c r="CQ104" s="156">
        <f t="shared" si="1632"/>
        <v>0</v>
      </c>
      <c r="CR104" s="156">
        <f t="shared" si="1632"/>
        <v>0</v>
      </c>
      <c r="CS104" s="156">
        <f t="shared" si="1632"/>
        <v>0</v>
      </c>
      <c r="CT104" s="156">
        <f t="shared" si="1632"/>
        <v>0</v>
      </c>
      <c r="CU104" s="156">
        <f t="shared" si="1632"/>
        <v>0</v>
      </c>
      <c r="CV104" s="156">
        <f t="shared" si="1632"/>
        <v>0</v>
      </c>
      <c r="CW104" s="156">
        <f t="shared" si="1632"/>
        <v>0</v>
      </c>
      <c r="CX104" s="156">
        <f t="shared" si="1632"/>
        <v>0</v>
      </c>
      <c r="CY104" s="156">
        <f t="shared" si="1632"/>
        <v>0</v>
      </c>
      <c r="CZ104" s="156">
        <f t="shared" si="1632"/>
        <v>0</v>
      </c>
      <c r="DA104" s="156">
        <f t="shared" si="1632"/>
        <v>0</v>
      </c>
      <c r="DB104" s="156">
        <f t="shared" si="1632"/>
        <v>0</v>
      </c>
      <c r="DC104" s="156">
        <f t="shared" si="1632"/>
        <v>0</v>
      </c>
      <c r="DD104" s="156">
        <f t="shared" si="1632"/>
        <v>0</v>
      </c>
      <c r="DE104" s="156">
        <f t="shared" si="1632"/>
        <v>1</v>
      </c>
      <c r="DF104" s="156">
        <f t="shared" si="1632"/>
        <v>2</v>
      </c>
      <c r="DG104" s="156">
        <f t="shared" si="1632"/>
        <v>0</v>
      </c>
      <c r="DH104" s="156">
        <f t="shared" si="1632"/>
        <v>0</v>
      </c>
      <c r="DI104" s="156">
        <f t="shared" si="1632"/>
        <v>0</v>
      </c>
      <c r="DJ104" s="156">
        <f t="shared" si="1632"/>
        <v>0</v>
      </c>
      <c r="DK104" s="156">
        <f t="shared" si="1632"/>
        <v>1</v>
      </c>
      <c r="DL104" s="156">
        <f t="shared" si="1632"/>
        <v>2</v>
      </c>
      <c r="DM104" s="156">
        <f t="shared" si="1632"/>
        <v>0</v>
      </c>
      <c r="DN104" s="156">
        <f t="shared" si="1632"/>
        <v>0</v>
      </c>
      <c r="DO104" s="156">
        <f t="shared" si="1632"/>
        <v>0</v>
      </c>
      <c r="DP104" s="156">
        <f t="shared" si="1632"/>
        <v>0</v>
      </c>
      <c r="DQ104" s="156">
        <f t="shared" si="1632"/>
        <v>0</v>
      </c>
      <c r="DR104" s="156">
        <f t="shared" si="1632"/>
        <v>0</v>
      </c>
      <c r="DS104" s="156">
        <f t="shared" si="1632"/>
        <v>0</v>
      </c>
      <c r="DT104" s="156">
        <f t="shared" si="1632"/>
        <v>0</v>
      </c>
      <c r="DU104" s="156">
        <f t="shared" si="1632"/>
        <v>1</v>
      </c>
      <c r="DV104" s="156">
        <f t="shared" si="1632"/>
        <v>2</v>
      </c>
      <c r="DW104" s="156">
        <f t="shared" si="1632"/>
        <v>0</v>
      </c>
      <c r="DX104" s="156">
        <f t="shared" si="1632"/>
        <v>0</v>
      </c>
      <c r="DY104" s="156">
        <f t="shared" si="1632"/>
        <v>0</v>
      </c>
      <c r="DZ104" s="156">
        <f t="shared" si="1632"/>
        <v>0</v>
      </c>
      <c r="EA104" s="156">
        <f t="shared" si="1632"/>
        <v>1</v>
      </c>
      <c r="EB104" s="156">
        <f t="shared" si="1632"/>
        <v>2</v>
      </c>
      <c r="EC104" s="156">
        <f t="shared" si="1632"/>
        <v>0</v>
      </c>
      <c r="ED104" s="156">
        <f t="shared" ref="ED104:GO104" si="1633">SUM(ED101:ED103)</f>
        <v>0</v>
      </c>
      <c r="EE104" s="156">
        <f t="shared" si="1633"/>
        <v>0</v>
      </c>
      <c r="EF104" s="156">
        <f t="shared" si="1633"/>
        <v>0</v>
      </c>
      <c r="EG104" s="156">
        <f t="shared" si="1633"/>
        <v>0</v>
      </c>
      <c r="EH104" s="156">
        <f t="shared" si="1633"/>
        <v>0</v>
      </c>
      <c r="EI104" s="156">
        <f t="shared" si="1633"/>
        <v>0</v>
      </c>
      <c r="EJ104" s="156">
        <f t="shared" si="1633"/>
        <v>0</v>
      </c>
      <c r="EK104" s="156">
        <f t="shared" si="1633"/>
        <v>0</v>
      </c>
      <c r="EL104" s="156">
        <f t="shared" si="1633"/>
        <v>0</v>
      </c>
      <c r="EM104" s="156">
        <f t="shared" si="1633"/>
        <v>0</v>
      </c>
      <c r="EN104" s="156">
        <f t="shared" si="1633"/>
        <v>0</v>
      </c>
      <c r="EO104" s="156">
        <f t="shared" si="1633"/>
        <v>0</v>
      </c>
      <c r="EP104" s="156">
        <f t="shared" si="1633"/>
        <v>0</v>
      </c>
      <c r="EQ104" s="156">
        <f t="shared" si="1633"/>
        <v>0</v>
      </c>
      <c r="ER104" s="156">
        <f t="shared" si="1633"/>
        <v>0</v>
      </c>
      <c r="ES104" s="156">
        <f t="shared" si="1633"/>
        <v>0</v>
      </c>
      <c r="ET104" s="156">
        <f t="shared" si="1633"/>
        <v>0</v>
      </c>
      <c r="EU104" s="156">
        <f t="shared" si="1633"/>
        <v>0</v>
      </c>
      <c r="EV104" s="156">
        <f t="shared" si="1633"/>
        <v>0</v>
      </c>
      <c r="EW104" s="156">
        <f t="shared" si="1633"/>
        <v>0</v>
      </c>
      <c r="EX104" s="156">
        <f t="shared" si="1633"/>
        <v>0</v>
      </c>
      <c r="EY104" s="156">
        <f t="shared" si="1633"/>
        <v>0</v>
      </c>
      <c r="EZ104" s="156">
        <f t="shared" si="1633"/>
        <v>0</v>
      </c>
      <c r="FA104" s="156">
        <f t="shared" si="1633"/>
        <v>0</v>
      </c>
      <c r="FB104" s="156">
        <f t="shared" si="1633"/>
        <v>0</v>
      </c>
      <c r="FC104" s="156">
        <f t="shared" si="1633"/>
        <v>0</v>
      </c>
      <c r="FD104" s="156">
        <f t="shared" si="1633"/>
        <v>0</v>
      </c>
      <c r="FE104" s="156">
        <f t="shared" si="1633"/>
        <v>0</v>
      </c>
      <c r="FF104" s="156">
        <f t="shared" si="1633"/>
        <v>0</v>
      </c>
      <c r="FG104" s="156">
        <f t="shared" si="1633"/>
        <v>0</v>
      </c>
      <c r="FH104" s="156">
        <f t="shared" si="1633"/>
        <v>0</v>
      </c>
      <c r="FI104" s="156">
        <f t="shared" si="1633"/>
        <v>0</v>
      </c>
      <c r="FJ104" s="156">
        <f t="shared" si="1633"/>
        <v>0</v>
      </c>
      <c r="FK104" s="156">
        <f t="shared" si="1633"/>
        <v>0</v>
      </c>
      <c r="FL104" s="156">
        <f t="shared" si="1633"/>
        <v>0</v>
      </c>
      <c r="FM104" s="156">
        <f t="shared" si="1633"/>
        <v>0</v>
      </c>
      <c r="FN104" s="156">
        <f t="shared" si="1633"/>
        <v>0</v>
      </c>
      <c r="FO104" s="156">
        <f t="shared" si="1633"/>
        <v>0</v>
      </c>
      <c r="FP104" s="156">
        <f t="shared" si="1633"/>
        <v>0</v>
      </c>
      <c r="FQ104" s="156">
        <f t="shared" si="1633"/>
        <v>0</v>
      </c>
      <c r="FR104" s="156">
        <f t="shared" si="1633"/>
        <v>0</v>
      </c>
      <c r="FS104" s="156">
        <f t="shared" si="1633"/>
        <v>0</v>
      </c>
      <c r="FT104" s="156">
        <f t="shared" si="1633"/>
        <v>0</v>
      </c>
      <c r="FU104" s="156">
        <f t="shared" si="1633"/>
        <v>0</v>
      </c>
      <c r="FV104" s="156">
        <f t="shared" si="1633"/>
        <v>0</v>
      </c>
      <c r="FW104" s="156">
        <f t="shared" si="1633"/>
        <v>0</v>
      </c>
      <c r="FX104" s="156">
        <f t="shared" si="1633"/>
        <v>0</v>
      </c>
      <c r="FY104" s="156">
        <f t="shared" si="1633"/>
        <v>0</v>
      </c>
      <c r="FZ104" s="156">
        <f t="shared" si="1633"/>
        <v>0</v>
      </c>
      <c r="GA104" s="156">
        <f t="shared" si="1633"/>
        <v>0</v>
      </c>
      <c r="GB104" s="156">
        <f t="shared" si="1633"/>
        <v>0</v>
      </c>
      <c r="GC104" s="156">
        <f t="shared" si="1633"/>
        <v>0</v>
      </c>
      <c r="GD104" s="156">
        <f t="shared" si="1633"/>
        <v>0</v>
      </c>
      <c r="GE104" s="156">
        <f t="shared" si="1633"/>
        <v>0</v>
      </c>
      <c r="GF104" s="156">
        <f t="shared" si="1633"/>
        <v>0</v>
      </c>
      <c r="GG104" s="156">
        <f t="shared" si="1633"/>
        <v>1</v>
      </c>
      <c r="GH104" s="156">
        <f t="shared" si="1633"/>
        <v>2</v>
      </c>
      <c r="GI104" s="156">
        <f t="shared" si="1633"/>
        <v>0</v>
      </c>
      <c r="GJ104" s="156">
        <f t="shared" si="1633"/>
        <v>0</v>
      </c>
      <c r="GK104" s="156">
        <f t="shared" si="1633"/>
        <v>0</v>
      </c>
      <c r="GL104" s="156">
        <f t="shared" si="1633"/>
        <v>0</v>
      </c>
      <c r="GM104" s="156">
        <f t="shared" si="1633"/>
        <v>1</v>
      </c>
      <c r="GN104" s="156">
        <f t="shared" si="1633"/>
        <v>2</v>
      </c>
      <c r="GO104" s="156">
        <f t="shared" si="1633"/>
        <v>0</v>
      </c>
      <c r="GP104" s="156">
        <f t="shared" ref="GP104:IZ104" si="1634">SUM(GP101:GP103)</f>
        <v>0</v>
      </c>
      <c r="GQ104" s="156">
        <f t="shared" si="1634"/>
        <v>0</v>
      </c>
      <c r="GR104" s="156">
        <f t="shared" si="1634"/>
        <v>0</v>
      </c>
      <c r="GS104" s="156">
        <f t="shared" si="1634"/>
        <v>0</v>
      </c>
      <c r="GT104" s="156">
        <f t="shared" si="1634"/>
        <v>0</v>
      </c>
      <c r="GU104" s="156">
        <f t="shared" si="1634"/>
        <v>0</v>
      </c>
      <c r="GV104" s="156">
        <f t="shared" si="1634"/>
        <v>0</v>
      </c>
      <c r="GW104" s="156">
        <f t="shared" si="1634"/>
        <v>0</v>
      </c>
      <c r="GX104" s="156">
        <f t="shared" si="1634"/>
        <v>0</v>
      </c>
      <c r="GY104" s="156">
        <f t="shared" si="1634"/>
        <v>0</v>
      </c>
      <c r="GZ104" s="156">
        <f t="shared" si="1634"/>
        <v>0</v>
      </c>
      <c r="HA104" s="156">
        <f t="shared" si="1634"/>
        <v>0</v>
      </c>
      <c r="HB104" s="156">
        <f t="shared" si="1634"/>
        <v>0</v>
      </c>
      <c r="HC104" s="156">
        <f t="shared" si="1634"/>
        <v>0</v>
      </c>
      <c r="HD104" s="156">
        <f t="shared" si="1634"/>
        <v>0</v>
      </c>
      <c r="HE104" s="156">
        <f t="shared" si="1634"/>
        <v>0</v>
      </c>
      <c r="HF104" s="156">
        <f t="shared" si="1634"/>
        <v>0</v>
      </c>
      <c r="HG104" s="156">
        <f t="shared" si="1634"/>
        <v>0</v>
      </c>
      <c r="HH104" s="156">
        <f t="shared" si="1634"/>
        <v>0</v>
      </c>
      <c r="HI104" s="156">
        <f t="shared" si="1634"/>
        <v>0</v>
      </c>
      <c r="HJ104" s="156">
        <f t="shared" si="1634"/>
        <v>0</v>
      </c>
      <c r="HK104" s="156">
        <f t="shared" si="1634"/>
        <v>0</v>
      </c>
      <c r="HL104" s="156">
        <f t="shared" si="1634"/>
        <v>0</v>
      </c>
      <c r="HM104" s="156">
        <f t="shared" si="1634"/>
        <v>0</v>
      </c>
      <c r="HN104" s="156">
        <f t="shared" si="1634"/>
        <v>0</v>
      </c>
      <c r="HO104" s="156">
        <f t="shared" si="1634"/>
        <v>0</v>
      </c>
      <c r="HP104" s="156">
        <f t="shared" si="1634"/>
        <v>0</v>
      </c>
      <c r="HQ104" s="156">
        <f t="shared" si="1634"/>
        <v>0</v>
      </c>
      <c r="HR104" s="156">
        <f t="shared" si="1634"/>
        <v>0</v>
      </c>
      <c r="HS104" s="156">
        <f t="shared" si="1634"/>
        <v>0</v>
      </c>
      <c r="HT104" s="156">
        <f t="shared" si="1634"/>
        <v>0</v>
      </c>
      <c r="HU104" s="156">
        <f t="shared" si="1634"/>
        <v>0</v>
      </c>
      <c r="HV104" s="156">
        <f t="shared" si="1634"/>
        <v>0</v>
      </c>
      <c r="HW104" s="156">
        <f t="shared" si="1634"/>
        <v>0</v>
      </c>
      <c r="HX104" s="156">
        <f t="shared" si="1634"/>
        <v>0</v>
      </c>
      <c r="HY104" s="156">
        <f t="shared" si="1634"/>
        <v>0</v>
      </c>
      <c r="HZ104" s="156">
        <f t="shared" si="1634"/>
        <v>0</v>
      </c>
      <c r="IA104" s="156">
        <f t="shared" si="1634"/>
        <v>0</v>
      </c>
      <c r="IB104" s="156">
        <f t="shared" si="1634"/>
        <v>0</v>
      </c>
      <c r="IC104" s="156">
        <f t="shared" si="1634"/>
        <v>0</v>
      </c>
      <c r="ID104" s="156">
        <f t="shared" si="1634"/>
        <v>0</v>
      </c>
      <c r="IE104" s="156">
        <f t="shared" si="1634"/>
        <v>0</v>
      </c>
      <c r="IF104" s="156">
        <f t="shared" si="1634"/>
        <v>0</v>
      </c>
      <c r="IG104" s="156">
        <f t="shared" si="1634"/>
        <v>0</v>
      </c>
      <c r="IH104" s="156">
        <f t="shared" si="1634"/>
        <v>0</v>
      </c>
      <c r="II104" s="156">
        <f t="shared" si="1634"/>
        <v>0</v>
      </c>
      <c r="IJ104" s="156">
        <f t="shared" si="1634"/>
        <v>0</v>
      </c>
      <c r="IK104" s="156">
        <f t="shared" si="1634"/>
        <v>6</v>
      </c>
      <c r="IL104" s="156">
        <f t="shared" si="1634"/>
        <v>24</v>
      </c>
      <c r="IM104" s="156">
        <f t="shared" si="1634"/>
        <v>0</v>
      </c>
      <c r="IN104" s="156">
        <f t="shared" si="1634"/>
        <v>0</v>
      </c>
      <c r="IO104" s="156">
        <f t="shared" si="1634"/>
        <v>0</v>
      </c>
      <c r="IP104" s="156">
        <f t="shared" si="1634"/>
        <v>0</v>
      </c>
      <c r="IQ104" s="156">
        <f t="shared" si="1634"/>
        <v>6</v>
      </c>
      <c r="IR104" s="156">
        <f t="shared" si="1634"/>
        <v>24</v>
      </c>
      <c r="IS104" s="156">
        <f t="shared" si="1634"/>
        <v>11</v>
      </c>
      <c r="IT104" s="156">
        <f t="shared" si="1634"/>
        <v>34</v>
      </c>
      <c r="IU104" s="156">
        <f t="shared" si="1634"/>
        <v>0</v>
      </c>
      <c r="IV104" s="156">
        <f t="shared" si="1634"/>
        <v>0</v>
      </c>
      <c r="IW104" s="156">
        <f t="shared" si="1634"/>
        <v>0</v>
      </c>
      <c r="IX104" s="156">
        <f t="shared" si="1634"/>
        <v>0</v>
      </c>
      <c r="IY104" s="156">
        <f t="shared" si="1634"/>
        <v>11</v>
      </c>
      <c r="IZ104" s="156">
        <f t="shared" si="1634"/>
        <v>34</v>
      </c>
    </row>
    <row r="105" spans="1:260" ht="28.2" customHeight="1" x14ac:dyDescent="0.3">
      <c r="A105" s="16">
        <v>2</v>
      </c>
      <c r="B105" s="11" t="s">
        <v>71</v>
      </c>
      <c r="C105" s="7" t="s">
        <v>12</v>
      </c>
      <c r="D105" s="15">
        <v>0.4</v>
      </c>
      <c r="E105" s="102">
        <v>1</v>
      </c>
      <c r="F105" s="32">
        <f t="shared" si="907"/>
        <v>0.4</v>
      </c>
      <c r="G105" s="102">
        <v>0</v>
      </c>
      <c r="H105" s="32">
        <f t="shared" si="907"/>
        <v>0</v>
      </c>
      <c r="I105" s="102">
        <v>0</v>
      </c>
      <c r="J105" s="32">
        <f t="shared" ref="J105:J109" si="1635">I105*$D105</f>
        <v>0</v>
      </c>
      <c r="K105" s="97">
        <f t="shared" si="909"/>
        <v>1</v>
      </c>
      <c r="L105" s="97">
        <f t="shared" si="909"/>
        <v>0.4</v>
      </c>
      <c r="M105" s="102"/>
      <c r="N105" s="32">
        <f t="shared" ref="N105:N109" si="1636">M105*$D105</f>
        <v>0</v>
      </c>
      <c r="O105" s="102"/>
      <c r="P105" s="32">
        <f t="shared" ref="P105:P109" si="1637">O105*$D105</f>
        <v>0</v>
      </c>
      <c r="Q105" s="102"/>
      <c r="R105" s="32">
        <f t="shared" ref="R105:R109" si="1638">Q105*$D105</f>
        <v>0</v>
      </c>
      <c r="S105" s="97">
        <f t="shared" si="913"/>
        <v>0</v>
      </c>
      <c r="T105" s="97">
        <f t="shared" si="913"/>
        <v>0</v>
      </c>
      <c r="U105" s="102"/>
      <c r="V105" s="32">
        <f t="shared" ref="V105:V109" si="1639">U105*$D105</f>
        <v>0</v>
      </c>
      <c r="W105" s="102"/>
      <c r="X105" s="32">
        <f t="shared" ref="X105:X109" si="1640">W105*$D105</f>
        <v>0</v>
      </c>
      <c r="Y105" s="102"/>
      <c r="Z105" s="32">
        <f t="shared" ref="Z105:Z109" si="1641">Y105*$D105</f>
        <v>0</v>
      </c>
      <c r="AA105" s="97">
        <f t="shared" si="917"/>
        <v>0</v>
      </c>
      <c r="AB105" s="97">
        <f t="shared" si="917"/>
        <v>0</v>
      </c>
      <c r="AC105" s="101">
        <v>0</v>
      </c>
      <c r="AD105" s="32">
        <f t="shared" ref="AD105:AD109" si="1642">AC105*$D105</f>
        <v>0</v>
      </c>
      <c r="AE105" s="101">
        <v>0</v>
      </c>
      <c r="AF105" s="32">
        <f t="shared" ref="AF105:AF109" si="1643">AE105*$D105</f>
        <v>0</v>
      </c>
      <c r="AG105" s="101">
        <v>0</v>
      </c>
      <c r="AH105" s="32">
        <f t="shared" ref="AH105:AH109" si="1644">AG105*$D105</f>
        <v>0</v>
      </c>
      <c r="AI105" s="97">
        <f t="shared" si="921"/>
        <v>0</v>
      </c>
      <c r="AJ105" s="97">
        <f t="shared" si="921"/>
        <v>0</v>
      </c>
      <c r="AK105" s="102">
        <v>1</v>
      </c>
      <c r="AL105" s="32">
        <f t="shared" ref="AL105:AL109" si="1645">AK105*$D105</f>
        <v>0.4</v>
      </c>
      <c r="AM105" s="102"/>
      <c r="AN105" s="32">
        <f t="shared" ref="AN105:AN109" si="1646">AM105*$D105</f>
        <v>0</v>
      </c>
      <c r="AO105" s="102"/>
      <c r="AP105" s="32">
        <f t="shared" ref="AP105:AP109" si="1647">AO105*$D105</f>
        <v>0</v>
      </c>
      <c r="AQ105" s="97">
        <f t="shared" si="925"/>
        <v>1</v>
      </c>
      <c r="AR105" s="97">
        <f t="shared" si="925"/>
        <v>0.4</v>
      </c>
      <c r="AS105" s="102"/>
      <c r="AT105" s="32">
        <f t="shared" ref="AT105:AT109" si="1648">AS105*$D105</f>
        <v>0</v>
      </c>
      <c r="AU105" s="102"/>
      <c r="AV105" s="32">
        <f t="shared" ref="AV105:AV109" si="1649">AU105*$D105</f>
        <v>0</v>
      </c>
      <c r="AW105" s="102"/>
      <c r="AX105" s="32">
        <f t="shared" ref="AX105:AX109" si="1650">AW105*$D105</f>
        <v>0</v>
      </c>
      <c r="AY105" s="97">
        <f t="shared" si="929"/>
        <v>0</v>
      </c>
      <c r="AZ105" s="97">
        <f t="shared" si="929"/>
        <v>0</v>
      </c>
      <c r="BA105" s="102">
        <v>1</v>
      </c>
      <c r="BB105" s="32">
        <f t="shared" ref="BB105:BB109" si="1651">BA105*$D105</f>
        <v>0.4</v>
      </c>
      <c r="BC105" s="102"/>
      <c r="BD105" s="32">
        <f t="shared" ref="BD105:BD109" si="1652">BC105*$D105</f>
        <v>0</v>
      </c>
      <c r="BE105" s="102"/>
      <c r="BF105" s="32">
        <f t="shared" ref="BF105:BF109" si="1653">BE105*$D105</f>
        <v>0</v>
      </c>
      <c r="BG105" s="97">
        <f t="shared" si="933"/>
        <v>1</v>
      </c>
      <c r="BH105" s="97">
        <f t="shared" si="933"/>
        <v>0.4</v>
      </c>
      <c r="BI105" s="102"/>
      <c r="BJ105" s="32">
        <f t="shared" ref="BJ105:BJ109" si="1654">BI105*$D105</f>
        <v>0</v>
      </c>
      <c r="BK105" s="102"/>
      <c r="BL105" s="32">
        <f t="shared" ref="BL105:BL109" si="1655">BK105*$D105</f>
        <v>0</v>
      </c>
      <c r="BM105" s="102"/>
      <c r="BN105" s="32">
        <f t="shared" ref="BN105:BN109" si="1656">BM105*$D105</f>
        <v>0</v>
      </c>
      <c r="BO105" s="97">
        <f t="shared" si="937"/>
        <v>0</v>
      </c>
      <c r="BP105" s="97">
        <f t="shared" si="937"/>
        <v>0</v>
      </c>
      <c r="BQ105" s="101"/>
      <c r="BR105" s="32">
        <f t="shared" ref="BR105:BR109" si="1657">BQ105*$D105</f>
        <v>0</v>
      </c>
      <c r="BS105" s="101"/>
      <c r="BT105" s="32">
        <f t="shared" ref="BT105:BT109" si="1658">BS105*$D105</f>
        <v>0</v>
      </c>
      <c r="BU105" s="101"/>
      <c r="BV105" s="32">
        <f t="shared" ref="BV105:BV109" si="1659">BU105*$D105</f>
        <v>0</v>
      </c>
      <c r="BW105" s="97">
        <f t="shared" si="941"/>
        <v>0</v>
      </c>
      <c r="BX105" s="97">
        <f t="shared" si="941"/>
        <v>0</v>
      </c>
      <c r="BY105" s="102">
        <v>0</v>
      </c>
      <c r="BZ105" s="32">
        <f t="shared" ref="BZ105:BZ109" si="1660">BY105*$D105</f>
        <v>0</v>
      </c>
      <c r="CA105" s="102"/>
      <c r="CB105" s="32">
        <f t="shared" ref="CB105:CB109" si="1661">CA105*$D105</f>
        <v>0</v>
      </c>
      <c r="CC105" s="102"/>
      <c r="CD105" s="32">
        <f t="shared" ref="CD105:CD109" si="1662">CC105*$D105</f>
        <v>0</v>
      </c>
      <c r="CE105" s="97">
        <f t="shared" si="945"/>
        <v>0</v>
      </c>
      <c r="CF105" s="97">
        <f t="shared" si="945"/>
        <v>0</v>
      </c>
      <c r="CG105" s="102">
        <v>0</v>
      </c>
      <c r="CH105" s="32">
        <f t="shared" ref="CH105:CH109" si="1663">CG105*$D105</f>
        <v>0</v>
      </c>
      <c r="CI105" s="102"/>
      <c r="CJ105" s="32">
        <f t="shared" ref="CJ105:CJ109" si="1664">CI105*$D105</f>
        <v>0</v>
      </c>
      <c r="CK105" s="102"/>
      <c r="CL105" s="32">
        <f t="shared" ref="CL105:CL109" si="1665">CK105*$D105</f>
        <v>0</v>
      </c>
      <c r="CM105" s="97">
        <f t="shared" si="949"/>
        <v>0</v>
      </c>
      <c r="CN105" s="97">
        <f t="shared" si="949"/>
        <v>0</v>
      </c>
      <c r="CO105" s="102">
        <v>1</v>
      </c>
      <c r="CP105" s="32">
        <f t="shared" ref="CP105:CP109" si="1666">CO105*$D105</f>
        <v>0.4</v>
      </c>
      <c r="CQ105" s="102"/>
      <c r="CR105" s="32">
        <f t="shared" ref="CR105:CR109" si="1667">CQ105*$D105</f>
        <v>0</v>
      </c>
      <c r="CS105" s="102"/>
      <c r="CT105" s="32">
        <f t="shared" ref="CT105:CT109" si="1668">CS105*$D105</f>
        <v>0</v>
      </c>
      <c r="CU105" s="97">
        <f t="shared" si="953"/>
        <v>1</v>
      </c>
      <c r="CV105" s="97">
        <f t="shared" si="953"/>
        <v>0.4</v>
      </c>
      <c r="CW105" s="102"/>
      <c r="CX105" s="32">
        <f t="shared" ref="CX105:CX109" si="1669">CW105*$D105</f>
        <v>0</v>
      </c>
      <c r="CY105" s="102"/>
      <c r="CZ105" s="32">
        <f t="shared" ref="CZ105:CZ109" si="1670">CY105*$D105</f>
        <v>0</v>
      </c>
      <c r="DA105" s="102"/>
      <c r="DB105" s="32">
        <f t="shared" ref="DB105:DB109" si="1671">DA105*$D105</f>
        <v>0</v>
      </c>
      <c r="DC105" s="97">
        <f t="shared" si="957"/>
        <v>0</v>
      </c>
      <c r="DD105" s="97">
        <f t="shared" si="957"/>
        <v>0</v>
      </c>
      <c r="DE105" s="103">
        <v>1</v>
      </c>
      <c r="DF105" s="32">
        <f t="shared" ref="DF105:DF109" si="1672">DE105*$D105</f>
        <v>0.4</v>
      </c>
      <c r="DG105" s="103">
        <v>0</v>
      </c>
      <c r="DH105" s="32">
        <f t="shared" ref="DH105:DH109" si="1673">DG105*$D105</f>
        <v>0</v>
      </c>
      <c r="DI105" s="103">
        <v>0</v>
      </c>
      <c r="DJ105" s="32">
        <f t="shared" ref="DJ105:DJ109" si="1674">DI105*$D105</f>
        <v>0</v>
      </c>
      <c r="DK105" s="97">
        <f t="shared" si="961"/>
        <v>1</v>
      </c>
      <c r="DL105" s="97">
        <f t="shared" si="961"/>
        <v>0.4</v>
      </c>
      <c r="DM105" s="103"/>
      <c r="DN105" s="32">
        <f t="shared" ref="DN105:DN109" si="1675">DM105*$D105</f>
        <v>0</v>
      </c>
      <c r="DO105" s="103">
        <v>0</v>
      </c>
      <c r="DP105" s="32">
        <f t="shared" ref="DP105:DP109" si="1676">DO105*$D105</f>
        <v>0</v>
      </c>
      <c r="DQ105" s="103">
        <v>0</v>
      </c>
      <c r="DR105" s="32">
        <f t="shared" ref="DR105:DR109" si="1677">DQ105*$D105</f>
        <v>0</v>
      </c>
      <c r="DS105" s="97">
        <f t="shared" si="965"/>
        <v>0</v>
      </c>
      <c r="DT105" s="97">
        <f t="shared" si="965"/>
        <v>0</v>
      </c>
      <c r="DU105" s="102">
        <v>1</v>
      </c>
      <c r="DV105" s="32">
        <f t="shared" ref="DV105:DV109" si="1678">DU105*$D105</f>
        <v>0.4</v>
      </c>
      <c r="DW105" s="102"/>
      <c r="DX105" s="32">
        <f t="shared" ref="DX105:DX109" si="1679">DW105*$D105</f>
        <v>0</v>
      </c>
      <c r="DY105" s="102"/>
      <c r="DZ105" s="32">
        <f t="shared" ref="DZ105:DZ109" si="1680">DY105*$D105</f>
        <v>0</v>
      </c>
      <c r="EA105" s="97">
        <f t="shared" si="969"/>
        <v>1</v>
      </c>
      <c r="EB105" s="97">
        <f t="shared" si="969"/>
        <v>0.4</v>
      </c>
      <c r="EC105" s="101"/>
      <c r="ED105" s="32">
        <f t="shared" ref="ED105:ED109" si="1681">EC105*$D105</f>
        <v>0</v>
      </c>
      <c r="EE105" s="101"/>
      <c r="EF105" s="32">
        <f t="shared" ref="EF105:EF109" si="1682">EE105*$D105</f>
        <v>0</v>
      </c>
      <c r="EG105" s="101"/>
      <c r="EH105" s="32">
        <f t="shared" ref="EH105:EH109" si="1683">EG105*$D105</f>
        <v>0</v>
      </c>
      <c r="EI105" s="97">
        <f t="shared" si="973"/>
        <v>0</v>
      </c>
      <c r="EJ105" s="97">
        <f t="shared" si="973"/>
        <v>0</v>
      </c>
      <c r="EK105" s="102"/>
      <c r="EL105" s="32">
        <f t="shared" ref="EL105:EL109" si="1684">EK105*$D105</f>
        <v>0</v>
      </c>
      <c r="EM105" s="102"/>
      <c r="EN105" s="32">
        <f t="shared" ref="EN105:EN109" si="1685">EM105*$D105</f>
        <v>0</v>
      </c>
      <c r="EO105" s="102"/>
      <c r="EP105" s="32">
        <f t="shared" ref="EP105:EP109" si="1686">EO105*$D105</f>
        <v>0</v>
      </c>
      <c r="EQ105" s="97">
        <f t="shared" si="977"/>
        <v>0</v>
      </c>
      <c r="ER105" s="97">
        <f t="shared" si="977"/>
        <v>0</v>
      </c>
      <c r="ES105" s="102">
        <v>0</v>
      </c>
      <c r="ET105" s="32">
        <f t="shared" ref="ET105:ET109" si="1687">ES105*$D105</f>
        <v>0</v>
      </c>
      <c r="EU105" s="102"/>
      <c r="EV105" s="32">
        <f t="shared" ref="EV105:EV109" si="1688">EU105*$D105</f>
        <v>0</v>
      </c>
      <c r="EW105" s="102"/>
      <c r="EX105" s="32">
        <f t="shared" ref="EX105:EX109" si="1689">EW105*$D105</f>
        <v>0</v>
      </c>
      <c r="EY105" s="97">
        <f t="shared" si="981"/>
        <v>0</v>
      </c>
      <c r="EZ105" s="97">
        <f t="shared" si="981"/>
        <v>0</v>
      </c>
      <c r="FA105" s="103"/>
      <c r="FB105" s="32">
        <f t="shared" ref="FB105:FB109" si="1690">FA105*$D105</f>
        <v>0</v>
      </c>
      <c r="FC105" s="103"/>
      <c r="FD105" s="32">
        <f t="shared" ref="FD105:FD109" si="1691">FC105*$D105</f>
        <v>0</v>
      </c>
      <c r="FE105" s="102"/>
      <c r="FF105" s="32">
        <f t="shared" ref="FF105:FF109" si="1692">FE105*$D105</f>
        <v>0</v>
      </c>
      <c r="FG105" s="97">
        <f t="shared" si="985"/>
        <v>0</v>
      </c>
      <c r="FH105" s="97">
        <f t="shared" si="985"/>
        <v>0</v>
      </c>
      <c r="FI105" s="103">
        <v>0</v>
      </c>
      <c r="FJ105" s="32">
        <f t="shared" ref="FJ105:FJ109" si="1693">FI105*$D105</f>
        <v>0</v>
      </c>
      <c r="FK105" s="103">
        <v>0</v>
      </c>
      <c r="FL105" s="32">
        <f t="shared" ref="FL105:FL109" si="1694">FK105*$D105</f>
        <v>0</v>
      </c>
      <c r="FM105" s="103">
        <v>0</v>
      </c>
      <c r="FN105" s="32">
        <f t="shared" ref="FN105:FN109" si="1695">FM105*$D105</f>
        <v>0</v>
      </c>
      <c r="FO105" s="97">
        <f t="shared" si="989"/>
        <v>0</v>
      </c>
      <c r="FP105" s="97">
        <f t="shared" si="989"/>
        <v>0</v>
      </c>
      <c r="FQ105" s="172">
        <v>0</v>
      </c>
      <c r="FR105" s="32">
        <f t="shared" ref="FR105:FR109" si="1696">FQ105*$D105</f>
        <v>0</v>
      </c>
      <c r="FS105" s="172">
        <v>0</v>
      </c>
      <c r="FT105" s="32">
        <f t="shared" ref="FT105:FT109" si="1697">FS105*$D105</f>
        <v>0</v>
      </c>
      <c r="FU105" s="172">
        <v>0</v>
      </c>
      <c r="FV105" s="32">
        <f t="shared" ref="FV105:FV109" si="1698">FU105*$D105</f>
        <v>0</v>
      </c>
      <c r="FW105" s="97">
        <f t="shared" si="993"/>
        <v>0</v>
      </c>
      <c r="FX105" s="97">
        <f t="shared" si="993"/>
        <v>0</v>
      </c>
      <c r="FY105" s="103">
        <v>1</v>
      </c>
      <c r="FZ105" s="32">
        <f t="shared" ref="FZ105:FZ109" si="1699">FY105*$D105</f>
        <v>0.4</v>
      </c>
      <c r="GA105" s="103"/>
      <c r="GB105" s="32">
        <f t="shared" ref="GB105:GB109" si="1700">GA105*$D105</f>
        <v>0</v>
      </c>
      <c r="GC105" s="103"/>
      <c r="GD105" s="32">
        <f t="shared" ref="GD105:GD109" si="1701">GC105*$D105</f>
        <v>0</v>
      </c>
      <c r="GE105" s="97">
        <f t="shared" si="997"/>
        <v>1</v>
      </c>
      <c r="GF105" s="97">
        <f t="shared" si="997"/>
        <v>0.4</v>
      </c>
      <c r="GG105" s="102"/>
      <c r="GH105" s="32">
        <f t="shared" ref="GH105:GH109" si="1702">GG105*$D105</f>
        <v>0</v>
      </c>
      <c r="GI105" s="102"/>
      <c r="GJ105" s="32">
        <f t="shared" ref="GJ105:GJ109" si="1703">GI105*$D105</f>
        <v>0</v>
      </c>
      <c r="GK105" s="102"/>
      <c r="GL105" s="32">
        <f t="shared" ref="GL105:GL109" si="1704">GK105*$D105</f>
        <v>0</v>
      </c>
      <c r="GM105" s="97">
        <f t="shared" si="1001"/>
        <v>0</v>
      </c>
      <c r="GN105" s="97">
        <f t="shared" si="1001"/>
        <v>0</v>
      </c>
      <c r="GO105" s="101">
        <v>1</v>
      </c>
      <c r="GP105" s="32">
        <f t="shared" ref="GP105:GP109" si="1705">GO105*$D105</f>
        <v>0.4</v>
      </c>
      <c r="GQ105" s="101">
        <v>0</v>
      </c>
      <c r="GR105" s="32">
        <f t="shared" ref="GR105:GR109" si="1706">GQ105*$D105</f>
        <v>0</v>
      </c>
      <c r="GS105" s="101">
        <v>0</v>
      </c>
      <c r="GT105" s="32">
        <f t="shared" ref="GT105:GT109" si="1707">GS105*$D105</f>
        <v>0</v>
      </c>
      <c r="GU105" s="97">
        <f t="shared" si="1005"/>
        <v>1</v>
      </c>
      <c r="GV105" s="97">
        <f t="shared" si="1005"/>
        <v>0.4</v>
      </c>
      <c r="GW105" s="102"/>
      <c r="GX105" s="32">
        <f t="shared" ref="GX105:GX109" si="1708">GW105*$D105</f>
        <v>0</v>
      </c>
      <c r="GY105" s="102"/>
      <c r="GZ105" s="32">
        <f t="shared" ref="GZ105:GZ109" si="1709">GY105*$D105</f>
        <v>0</v>
      </c>
      <c r="HA105" s="102"/>
      <c r="HB105" s="32">
        <f t="shared" ref="HB105:HB109" si="1710">HA105*$D105</f>
        <v>0</v>
      </c>
      <c r="HC105" s="97">
        <f t="shared" si="1009"/>
        <v>0</v>
      </c>
      <c r="HD105" s="97">
        <f t="shared" si="1009"/>
        <v>0</v>
      </c>
      <c r="HE105" s="102"/>
      <c r="HF105" s="32">
        <f t="shared" ref="HF105:HF109" si="1711">HE105*$D105</f>
        <v>0</v>
      </c>
      <c r="HG105" s="102"/>
      <c r="HH105" s="32">
        <f t="shared" ref="HH105:HH109" si="1712">HG105*$D105</f>
        <v>0</v>
      </c>
      <c r="HI105" s="102"/>
      <c r="HJ105" s="32">
        <f t="shared" ref="HJ105:HJ109" si="1713">HI105*$D105</f>
        <v>0</v>
      </c>
      <c r="HK105" s="97">
        <f t="shared" si="1013"/>
        <v>0</v>
      </c>
      <c r="HL105" s="97">
        <f t="shared" si="1013"/>
        <v>0</v>
      </c>
      <c r="HM105" s="102">
        <v>0</v>
      </c>
      <c r="HN105" s="32">
        <f t="shared" ref="HN105:HN109" si="1714">HM105*$D105</f>
        <v>0</v>
      </c>
      <c r="HO105" s="102">
        <v>0</v>
      </c>
      <c r="HP105" s="32">
        <f t="shared" ref="HP105:HP109" si="1715">HO105*$D105</f>
        <v>0</v>
      </c>
      <c r="HQ105" s="102">
        <v>0</v>
      </c>
      <c r="HR105" s="32">
        <f t="shared" ref="HR105:HR109" si="1716">HQ105*$D105</f>
        <v>0</v>
      </c>
      <c r="HS105" s="97">
        <f t="shared" si="1017"/>
        <v>0</v>
      </c>
      <c r="HT105" s="97">
        <f t="shared" si="1017"/>
        <v>0</v>
      </c>
      <c r="HU105" s="174"/>
      <c r="HV105" s="32">
        <f t="shared" ref="HV105:HV109" si="1717">HU105*$D105</f>
        <v>0</v>
      </c>
      <c r="HW105" s="174"/>
      <c r="HX105" s="32">
        <f t="shared" ref="HX105:HX109" si="1718">HW105*$D105</f>
        <v>0</v>
      </c>
      <c r="HY105" s="174"/>
      <c r="HZ105" s="32">
        <f t="shared" ref="HZ105:HZ109" si="1719">HY105*$D105</f>
        <v>0</v>
      </c>
      <c r="IA105" s="97">
        <f t="shared" si="1021"/>
        <v>0</v>
      </c>
      <c r="IB105" s="97">
        <f t="shared" si="1021"/>
        <v>0</v>
      </c>
      <c r="IC105" s="102">
        <v>1</v>
      </c>
      <c r="ID105" s="32">
        <f t="shared" ref="ID105:ID109" si="1720">IC105*$D105</f>
        <v>0.4</v>
      </c>
      <c r="IE105" s="102">
        <v>0</v>
      </c>
      <c r="IF105" s="32">
        <f t="shared" ref="IF105:IF109" si="1721">IE105*$D105</f>
        <v>0</v>
      </c>
      <c r="IG105" s="102">
        <v>0</v>
      </c>
      <c r="IH105" s="32">
        <f t="shared" ref="IH105:IH109" si="1722">IG105*$D105</f>
        <v>0</v>
      </c>
      <c r="II105" s="97">
        <f t="shared" si="1025"/>
        <v>1</v>
      </c>
      <c r="IJ105" s="97">
        <f t="shared" si="1025"/>
        <v>0.4</v>
      </c>
      <c r="IK105" s="100"/>
      <c r="IL105" s="32">
        <f t="shared" ref="IL105:IL109" si="1723">IK105*$D105</f>
        <v>0</v>
      </c>
      <c r="IM105" s="100"/>
      <c r="IN105" s="32">
        <f t="shared" ref="IN105:IN109" si="1724">IM105*$D105</f>
        <v>0</v>
      </c>
      <c r="IO105" s="100"/>
      <c r="IP105" s="32">
        <f t="shared" ref="IP105:IP109" si="1725">IO105*$D105</f>
        <v>0</v>
      </c>
      <c r="IQ105" s="97">
        <f t="shared" si="1029"/>
        <v>0</v>
      </c>
      <c r="IR105" s="97">
        <f t="shared" si="1029"/>
        <v>0</v>
      </c>
      <c r="IS105" s="100">
        <f t="shared" si="1030"/>
        <v>9</v>
      </c>
      <c r="IT105" s="100">
        <f t="shared" si="1030"/>
        <v>3.5999999999999996</v>
      </c>
      <c r="IU105" s="100">
        <f t="shared" si="1030"/>
        <v>0</v>
      </c>
      <c r="IV105" s="100">
        <f t="shared" si="1030"/>
        <v>0</v>
      </c>
      <c r="IW105" s="100">
        <f t="shared" si="1030"/>
        <v>0</v>
      </c>
      <c r="IX105" s="100">
        <f t="shared" si="1030"/>
        <v>0</v>
      </c>
      <c r="IY105" s="100">
        <f t="shared" si="1030"/>
        <v>9</v>
      </c>
      <c r="IZ105" s="100">
        <f t="shared" si="1030"/>
        <v>3.5999999999999996</v>
      </c>
    </row>
    <row r="106" spans="1:260" ht="28.2" customHeight="1" x14ac:dyDescent="0.3">
      <c r="A106" s="33">
        <v>3</v>
      </c>
      <c r="B106" s="34" t="s">
        <v>63</v>
      </c>
      <c r="C106" s="19" t="s">
        <v>12</v>
      </c>
      <c r="D106" s="24"/>
      <c r="E106" s="103"/>
      <c r="F106" s="32">
        <f t="shared" si="907"/>
        <v>0</v>
      </c>
      <c r="G106" s="103"/>
      <c r="H106" s="32">
        <f t="shared" si="907"/>
        <v>0</v>
      </c>
      <c r="I106" s="103"/>
      <c r="J106" s="32">
        <f t="shared" si="1635"/>
        <v>0</v>
      </c>
      <c r="K106" s="97">
        <f t="shared" si="909"/>
        <v>0</v>
      </c>
      <c r="L106" s="97">
        <f t="shared" si="909"/>
        <v>0</v>
      </c>
      <c r="M106" s="103"/>
      <c r="N106" s="32">
        <f t="shared" si="1636"/>
        <v>0</v>
      </c>
      <c r="O106" s="103"/>
      <c r="P106" s="32">
        <f t="shared" si="1637"/>
        <v>0</v>
      </c>
      <c r="Q106" s="103"/>
      <c r="R106" s="32">
        <f t="shared" si="1638"/>
        <v>0</v>
      </c>
      <c r="S106" s="97">
        <f t="shared" si="913"/>
        <v>0</v>
      </c>
      <c r="T106" s="97">
        <f t="shared" si="913"/>
        <v>0</v>
      </c>
      <c r="U106" s="103">
        <v>0</v>
      </c>
      <c r="V106" s="32">
        <f t="shared" si="1639"/>
        <v>0</v>
      </c>
      <c r="W106" s="103">
        <v>0</v>
      </c>
      <c r="X106" s="32">
        <f t="shared" si="1640"/>
        <v>0</v>
      </c>
      <c r="Y106" s="103">
        <v>0</v>
      </c>
      <c r="Z106" s="32">
        <f t="shared" si="1641"/>
        <v>0</v>
      </c>
      <c r="AA106" s="97">
        <f t="shared" si="917"/>
        <v>0</v>
      </c>
      <c r="AB106" s="97">
        <f t="shared" si="917"/>
        <v>0</v>
      </c>
      <c r="AC106" s="101">
        <v>0</v>
      </c>
      <c r="AD106" s="32">
        <f t="shared" si="1642"/>
        <v>0</v>
      </c>
      <c r="AE106" s="101">
        <v>0</v>
      </c>
      <c r="AF106" s="32">
        <f t="shared" si="1643"/>
        <v>0</v>
      </c>
      <c r="AG106" s="101">
        <v>0</v>
      </c>
      <c r="AH106" s="32">
        <f t="shared" si="1644"/>
        <v>0</v>
      </c>
      <c r="AI106" s="97">
        <f t="shared" si="921"/>
        <v>0</v>
      </c>
      <c r="AJ106" s="97">
        <f t="shared" si="921"/>
        <v>0</v>
      </c>
      <c r="AK106" s="102"/>
      <c r="AL106" s="32">
        <f t="shared" si="1645"/>
        <v>0</v>
      </c>
      <c r="AM106" s="102"/>
      <c r="AN106" s="32">
        <f t="shared" si="1646"/>
        <v>0</v>
      </c>
      <c r="AO106" s="102"/>
      <c r="AP106" s="32">
        <f t="shared" si="1647"/>
        <v>0</v>
      </c>
      <c r="AQ106" s="97">
        <f t="shared" si="925"/>
        <v>0</v>
      </c>
      <c r="AR106" s="97">
        <f t="shared" si="925"/>
        <v>0</v>
      </c>
      <c r="AS106" s="102"/>
      <c r="AT106" s="32">
        <f t="shared" si="1648"/>
        <v>0</v>
      </c>
      <c r="AU106" s="102"/>
      <c r="AV106" s="32">
        <f t="shared" si="1649"/>
        <v>0</v>
      </c>
      <c r="AW106" s="102"/>
      <c r="AX106" s="32">
        <f t="shared" si="1650"/>
        <v>0</v>
      </c>
      <c r="AY106" s="97">
        <f t="shared" si="929"/>
        <v>0</v>
      </c>
      <c r="AZ106" s="97">
        <f t="shared" si="929"/>
        <v>0</v>
      </c>
      <c r="BA106" s="103"/>
      <c r="BB106" s="32">
        <f t="shared" si="1651"/>
        <v>0</v>
      </c>
      <c r="BC106" s="103"/>
      <c r="BD106" s="32">
        <f t="shared" si="1652"/>
        <v>0</v>
      </c>
      <c r="BE106" s="103"/>
      <c r="BF106" s="32">
        <f t="shared" si="1653"/>
        <v>0</v>
      </c>
      <c r="BG106" s="97">
        <f t="shared" si="933"/>
        <v>0</v>
      </c>
      <c r="BH106" s="97">
        <f t="shared" si="933"/>
        <v>0</v>
      </c>
      <c r="BI106" s="102">
        <v>0</v>
      </c>
      <c r="BJ106" s="32">
        <f t="shared" si="1654"/>
        <v>0</v>
      </c>
      <c r="BK106" s="102">
        <v>0</v>
      </c>
      <c r="BL106" s="32">
        <f t="shared" si="1655"/>
        <v>0</v>
      </c>
      <c r="BM106" s="102">
        <v>0</v>
      </c>
      <c r="BN106" s="32">
        <f t="shared" si="1656"/>
        <v>0</v>
      </c>
      <c r="BO106" s="97">
        <f t="shared" si="937"/>
        <v>0</v>
      </c>
      <c r="BP106" s="97">
        <f t="shared" si="937"/>
        <v>0</v>
      </c>
      <c r="BQ106" s="101"/>
      <c r="BR106" s="32">
        <f t="shared" si="1657"/>
        <v>0</v>
      </c>
      <c r="BS106" s="101"/>
      <c r="BT106" s="32">
        <f t="shared" si="1658"/>
        <v>0</v>
      </c>
      <c r="BU106" s="101"/>
      <c r="BV106" s="32">
        <f t="shared" si="1659"/>
        <v>0</v>
      </c>
      <c r="BW106" s="97">
        <f t="shared" si="941"/>
        <v>0</v>
      </c>
      <c r="BX106" s="97">
        <f t="shared" si="941"/>
        <v>0</v>
      </c>
      <c r="BY106" s="102"/>
      <c r="BZ106" s="32">
        <f t="shared" si="1660"/>
        <v>0</v>
      </c>
      <c r="CA106" s="102"/>
      <c r="CB106" s="32">
        <f t="shared" si="1661"/>
        <v>0</v>
      </c>
      <c r="CC106" s="102"/>
      <c r="CD106" s="32">
        <f t="shared" si="1662"/>
        <v>0</v>
      </c>
      <c r="CE106" s="97">
        <f t="shared" si="945"/>
        <v>0</v>
      </c>
      <c r="CF106" s="97">
        <f t="shared" si="945"/>
        <v>0</v>
      </c>
      <c r="CG106" s="102"/>
      <c r="CH106" s="32">
        <f t="shared" si="1663"/>
        <v>0</v>
      </c>
      <c r="CI106" s="102"/>
      <c r="CJ106" s="32">
        <f t="shared" si="1664"/>
        <v>0</v>
      </c>
      <c r="CK106" s="102"/>
      <c r="CL106" s="32">
        <f t="shared" si="1665"/>
        <v>0</v>
      </c>
      <c r="CM106" s="97">
        <f t="shared" si="949"/>
        <v>0</v>
      </c>
      <c r="CN106" s="97">
        <f t="shared" si="949"/>
        <v>0</v>
      </c>
      <c r="CO106" s="102"/>
      <c r="CP106" s="32">
        <f t="shared" si="1666"/>
        <v>0</v>
      </c>
      <c r="CQ106" s="102"/>
      <c r="CR106" s="32">
        <f t="shared" si="1667"/>
        <v>0</v>
      </c>
      <c r="CS106" s="102"/>
      <c r="CT106" s="32">
        <f t="shared" si="1668"/>
        <v>0</v>
      </c>
      <c r="CU106" s="97">
        <f t="shared" si="953"/>
        <v>0</v>
      </c>
      <c r="CV106" s="97">
        <f t="shared" si="953"/>
        <v>0</v>
      </c>
      <c r="CW106" s="102"/>
      <c r="CX106" s="32">
        <f t="shared" si="1669"/>
        <v>0</v>
      </c>
      <c r="CY106" s="102"/>
      <c r="CZ106" s="32">
        <f t="shared" si="1670"/>
        <v>0</v>
      </c>
      <c r="DA106" s="102"/>
      <c r="DB106" s="32">
        <f t="shared" si="1671"/>
        <v>0</v>
      </c>
      <c r="DC106" s="97">
        <f t="shared" si="957"/>
        <v>0</v>
      </c>
      <c r="DD106" s="97">
        <f t="shared" si="957"/>
        <v>0</v>
      </c>
      <c r="DE106" s="103"/>
      <c r="DF106" s="32">
        <f t="shared" si="1672"/>
        <v>0</v>
      </c>
      <c r="DG106" s="103"/>
      <c r="DH106" s="32">
        <f t="shared" si="1673"/>
        <v>0</v>
      </c>
      <c r="DI106" s="103"/>
      <c r="DJ106" s="32">
        <f t="shared" si="1674"/>
        <v>0</v>
      </c>
      <c r="DK106" s="97">
        <f t="shared" si="961"/>
        <v>0</v>
      </c>
      <c r="DL106" s="97">
        <f t="shared" si="961"/>
        <v>0</v>
      </c>
      <c r="DM106" s="103"/>
      <c r="DN106" s="32">
        <f t="shared" si="1675"/>
        <v>0</v>
      </c>
      <c r="DO106" s="103"/>
      <c r="DP106" s="32">
        <f t="shared" si="1676"/>
        <v>0</v>
      </c>
      <c r="DQ106" s="103"/>
      <c r="DR106" s="32">
        <f t="shared" si="1677"/>
        <v>0</v>
      </c>
      <c r="DS106" s="97">
        <f t="shared" si="965"/>
        <v>0</v>
      </c>
      <c r="DT106" s="97">
        <f t="shared" si="965"/>
        <v>0</v>
      </c>
      <c r="DU106" s="102"/>
      <c r="DV106" s="32">
        <f t="shared" si="1678"/>
        <v>0</v>
      </c>
      <c r="DW106" s="102"/>
      <c r="DX106" s="32">
        <f t="shared" si="1679"/>
        <v>0</v>
      </c>
      <c r="DY106" s="102"/>
      <c r="DZ106" s="32">
        <f t="shared" si="1680"/>
        <v>0</v>
      </c>
      <c r="EA106" s="97">
        <f t="shared" si="969"/>
        <v>0</v>
      </c>
      <c r="EB106" s="97">
        <f t="shared" si="969"/>
        <v>0</v>
      </c>
      <c r="EC106" s="101"/>
      <c r="ED106" s="32">
        <f t="shared" si="1681"/>
        <v>0</v>
      </c>
      <c r="EE106" s="101"/>
      <c r="EF106" s="32">
        <f t="shared" si="1682"/>
        <v>0</v>
      </c>
      <c r="EG106" s="101"/>
      <c r="EH106" s="32">
        <f t="shared" si="1683"/>
        <v>0</v>
      </c>
      <c r="EI106" s="97">
        <f t="shared" si="973"/>
        <v>0</v>
      </c>
      <c r="EJ106" s="97">
        <f t="shared" si="973"/>
        <v>0</v>
      </c>
      <c r="EK106" s="102"/>
      <c r="EL106" s="32">
        <f t="shared" si="1684"/>
        <v>0</v>
      </c>
      <c r="EM106" s="102"/>
      <c r="EN106" s="32">
        <f t="shared" si="1685"/>
        <v>0</v>
      </c>
      <c r="EO106" s="102"/>
      <c r="EP106" s="32">
        <f t="shared" si="1686"/>
        <v>0</v>
      </c>
      <c r="EQ106" s="97">
        <f t="shared" si="977"/>
        <v>0</v>
      </c>
      <c r="ER106" s="97">
        <f t="shared" si="977"/>
        <v>0</v>
      </c>
      <c r="ES106" s="102"/>
      <c r="ET106" s="32">
        <f t="shared" si="1687"/>
        <v>0</v>
      </c>
      <c r="EU106" s="102"/>
      <c r="EV106" s="32">
        <f t="shared" si="1688"/>
        <v>0</v>
      </c>
      <c r="EW106" s="102"/>
      <c r="EX106" s="32">
        <f t="shared" si="1689"/>
        <v>0</v>
      </c>
      <c r="EY106" s="97">
        <f t="shared" si="981"/>
        <v>0</v>
      </c>
      <c r="EZ106" s="97">
        <f t="shared" si="981"/>
        <v>0</v>
      </c>
      <c r="FA106" s="108"/>
      <c r="FB106" s="32">
        <f t="shared" si="1690"/>
        <v>0</v>
      </c>
      <c r="FC106" s="108"/>
      <c r="FD106" s="32">
        <f t="shared" si="1691"/>
        <v>0</v>
      </c>
      <c r="FE106" s="106"/>
      <c r="FF106" s="32">
        <f t="shared" si="1692"/>
        <v>0</v>
      </c>
      <c r="FG106" s="97">
        <f t="shared" si="985"/>
        <v>0</v>
      </c>
      <c r="FH106" s="97">
        <f t="shared" si="985"/>
        <v>0</v>
      </c>
      <c r="FI106" s="103">
        <v>0</v>
      </c>
      <c r="FJ106" s="32">
        <f t="shared" si="1693"/>
        <v>0</v>
      </c>
      <c r="FK106" s="103">
        <v>0</v>
      </c>
      <c r="FL106" s="32">
        <f t="shared" si="1694"/>
        <v>0</v>
      </c>
      <c r="FM106" s="103">
        <v>0</v>
      </c>
      <c r="FN106" s="32">
        <f t="shared" si="1695"/>
        <v>0</v>
      </c>
      <c r="FO106" s="97">
        <f t="shared" si="989"/>
        <v>0</v>
      </c>
      <c r="FP106" s="97">
        <f t="shared" si="989"/>
        <v>0</v>
      </c>
      <c r="FQ106" s="172">
        <v>0</v>
      </c>
      <c r="FR106" s="32">
        <f t="shared" si="1696"/>
        <v>0</v>
      </c>
      <c r="FS106" s="172">
        <v>0</v>
      </c>
      <c r="FT106" s="32">
        <f t="shared" si="1697"/>
        <v>0</v>
      </c>
      <c r="FU106" s="172">
        <v>0</v>
      </c>
      <c r="FV106" s="32">
        <f t="shared" si="1698"/>
        <v>0</v>
      </c>
      <c r="FW106" s="97">
        <f t="shared" si="993"/>
        <v>0</v>
      </c>
      <c r="FX106" s="97">
        <f t="shared" si="993"/>
        <v>0</v>
      </c>
      <c r="FY106" s="103"/>
      <c r="FZ106" s="32">
        <f t="shared" si="1699"/>
        <v>0</v>
      </c>
      <c r="GA106" s="103"/>
      <c r="GB106" s="32">
        <f t="shared" si="1700"/>
        <v>0</v>
      </c>
      <c r="GC106" s="103"/>
      <c r="GD106" s="32">
        <f t="shared" si="1701"/>
        <v>0</v>
      </c>
      <c r="GE106" s="97">
        <f t="shared" si="997"/>
        <v>0</v>
      </c>
      <c r="GF106" s="97">
        <f t="shared" si="997"/>
        <v>0</v>
      </c>
      <c r="GG106" s="102"/>
      <c r="GH106" s="32">
        <f t="shared" si="1702"/>
        <v>0</v>
      </c>
      <c r="GI106" s="102"/>
      <c r="GJ106" s="32">
        <f t="shared" si="1703"/>
        <v>0</v>
      </c>
      <c r="GK106" s="102"/>
      <c r="GL106" s="32">
        <f t="shared" si="1704"/>
        <v>0</v>
      </c>
      <c r="GM106" s="97">
        <f t="shared" si="1001"/>
        <v>0</v>
      </c>
      <c r="GN106" s="97">
        <f t="shared" si="1001"/>
        <v>0</v>
      </c>
      <c r="GO106" s="101">
        <v>0</v>
      </c>
      <c r="GP106" s="32">
        <f t="shared" si="1705"/>
        <v>0</v>
      </c>
      <c r="GQ106" s="101">
        <v>0</v>
      </c>
      <c r="GR106" s="32">
        <f t="shared" si="1706"/>
        <v>0</v>
      </c>
      <c r="GS106" s="101">
        <v>0</v>
      </c>
      <c r="GT106" s="32">
        <f t="shared" si="1707"/>
        <v>0</v>
      </c>
      <c r="GU106" s="97">
        <f t="shared" si="1005"/>
        <v>0</v>
      </c>
      <c r="GV106" s="97">
        <f t="shared" si="1005"/>
        <v>0</v>
      </c>
      <c r="GW106" s="102"/>
      <c r="GX106" s="32">
        <f t="shared" si="1708"/>
        <v>0</v>
      </c>
      <c r="GY106" s="102"/>
      <c r="GZ106" s="32">
        <f t="shared" si="1709"/>
        <v>0</v>
      </c>
      <c r="HA106" s="102"/>
      <c r="HB106" s="32">
        <f t="shared" si="1710"/>
        <v>0</v>
      </c>
      <c r="HC106" s="97">
        <f t="shared" si="1009"/>
        <v>0</v>
      </c>
      <c r="HD106" s="97">
        <f t="shared" si="1009"/>
        <v>0</v>
      </c>
      <c r="HE106" s="102"/>
      <c r="HF106" s="32">
        <f t="shared" si="1711"/>
        <v>0</v>
      </c>
      <c r="HG106" s="102"/>
      <c r="HH106" s="32">
        <f t="shared" si="1712"/>
        <v>0</v>
      </c>
      <c r="HI106" s="102"/>
      <c r="HJ106" s="32">
        <f t="shared" si="1713"/>
        <v>0</v>
      </c>
      <c r="HK106" s="97">
        <f t="shared" si="1013"/>
        <v>0</v>
      </c>
      <c r="HL106" s="97">
        <f t="shared" si="1013"/>
        <v>0</v>
      </c>
      <c r="HM106" s="102">
        <v>0</v>
      </c>
      <c r="HN106" s="32">
        <f t="shared" si="1714"/>
        <v>0</v>
      </c>
      <c r="HO106" s="102">
        <v>0</v>
      </c>
      <c r="HP106" s="32">
        <f t="shared" si="1715"/>
        <v>0</v>
      </c>
      <c r="HQ106" s="102">
        <v>0</v>
      </c>
      <c r="HR106" s="32">
        <f t="shared" si="1716"/>
        <v>0</v>
      </c>
      <c r="HS106" s="97">
        <f t="shared" si="1017"/>
        <v>0</v>
      </c>
      <c r="HT106" s="97">
        <f t="shared" si="1017"/>
        <v>0</v>
      </c>
      <c r="HU106" s="174"/>
      <c r="HV106" s="32">
        <f t="shared" si="1717"/>
        <v>0</v>
      </c>
      <c r="HW106" s="174"/>
      <c r="HX106" s="32">
        <f t="shared" si="1718"/>
        <v>0</v>
      </c>
      <c r="HY106" s="174"/>
      <c r="HZ106" s="32">
        <f t="shared" si="1719"/>
        <v>0</v>
      </c>
      <c r="IA106" s="97">
        <f t="shared" si="1021"/>
        <v>0</v>
      </c>
      <c r="IB106" s="97">
        <f t="shared" si="1021"/>
        <v>0</v>
      </c>
      <c r="IC106" s="103">
        <v>0</v>
      </c>
      <c r="ID106" s="32">
        <f t="shared" si="1720"/>
        <v>0</v>
      </c>
      <c r="IE106" s="103">
        <v>0</v>
      </c>
      <c r="IF106" s="32">
        <f t="shared" si="1721"/>
        <v>0</v>
      </c>
      <c r="IG106" s="103">
        <v>0</v>
      </c>
      <c r="IH106" s="32">
        <f t="shared" si="1722"/>
        <v>0</v>
      </c>
      <c r="II106" s="97">
        <f t="shared" si="1025"/>
        <v>0</v>
      </c>
      <c r="IJ106" s="97">
        <f t="shared" si="1025"/>
        <v>0</v>
      </c>
      <c r="IK106" s="105"/>
      <c r="IL106" s="32">
        <f t="shared" si="1723"/>
        <v>0</v>
      </c>
      <c r="IM106" s="105"/>
      <c r="IN106" s="32">
        <f t="shared" si="1724"/>
        <v>0</v>
      </c>
      <c r="IO106" s="105"/>
      <c r="IP106" s="32">
        <f t="shared" si="1725"/>
        <v>0</v>
      </c>
      <c r="IQ106" s="97">
        <f t="shared" si="1029"/>
        <v>0</v>
      </c>
      <c r="IR106" s="97">
        <f t="shared" si="1029"/>
        <v>0</v>
      </c>
      <c r="IS106" s="100">
        <f t="shared" si="1030"/>
        <v>0</v>
      </c>
      <c r="IT106" s="100">
        <f t="shared" si="1030"/>
        <v>0</v>
      </c>
      <c r="IU106" s="100">
        <f t="shared" si="1030"/>
        <v>0</v>
      </c>
      <c r="IV106" s="100">
        <f t="shared" si="1030"/>
        <v>0</v>
      </c>
      <c r="IW106" s="100">
        <f t="shared" si="1030"/>
        <v>0</v>
      </c>
      <c r="IX106" s="100">
        <f t="shared" si="1030"/>
        <v>0</v>
      </c>
      <c r="IY106" s="100">
        <f t="shared" si="1030"/>
        <v>0</v>
      </c>
      <c r="IZ106" s="100">
        <f t="shared" si="1030"/>
        <v>0</v>
      </c>
    </row>
    <row r="107" spans="1:260" ht="21" customHeight="1" x14ac:dyDescent="0.3">
      <c r="A107" s="33" t="s">
        <v>45</v>
      </c>
      <c r="B107" s="41" t="s">
        <v>64</v>
      </c>
      <c r="C107" s="19" t="s">
        <v>12</v>
      </c>
      <c r="D107" s="24">
        <v>2</v>
      </c>
      <c r="E107" s="103"/>
      <c r="F107" s="32">
        <f t="shared" si="907"/>
        <v>0</v>
      </c>
      <c r="G107" s="103"/>
      <c r="H107" s="32">
        <f t="shared" si="907"/>
        <v>0</v>
      </c>
      <c r="I107" s="103"/>
      <c r="J107" s="32">
        <f t="shared" si="1635"/>
        <v>0</v>
      </c>
      <c r="K107" s="97">
        <f t="shared" si="909"/>
        <v>0</v>
      </c>
      <c r="L107" s="97">
        <f t="shared" si="909"/>
        <v>0</v>
      </c>
      <c r="M107" s="103">
        <v>0</v>
      </c>
      <c r="N107" s="32">
        <f t="shared" si="1636"/>
        <v>0</v>
      </c>
      <c r="O107" s="103"/>
      <c r="P107" s="32">
        <f t="shared" si="1637"/>
        <v>0</v>
      </c>
      <c r="Q107" s="103"/>
      <c r="R107" s="32">
        <f t="shared" si="1638"/>
        <v>0</v>
      </c>
      <c r="S107" s="97">
        <f t="shared" si="913"/>
        <v>0</v>
      </c>
      <c r="T107" s="97">
        <f t="shared" si="913"/>
        <v>0</v>
      </c>
      <c r="U107" s="103">
        <v>0</v>
      </c>
      <c r="V107" s="32">
        <f t="shared" si="1639"/>
        <v>0</v>
      </c>
      <c r="W107" s="103">
        <v>0</v>
      </c>
      <c r="X107" s="32">
        <f t="shared" si="1640"/>
        <v>0</v>
      </c>
      <c r="Y107" s="103">
        <v>0</v>
      </c>
      <c r="Z107" s="32">
        <f t="shared" si="1641"/>
        <v>0</v>
      </c>
      <c r="AA107" s="97">
        <f t="shared" si="917"/>
        <v>0</v>
      </c>
      <c r="AB107" s="97">
        <f t="shared" si="917"/>
        <v>0</v>
      </c>
      <c r="AC107" s="101">
        <v>0</v>
      </c>
      <c r="AD107" s="32">
        <f t="shared" si="1642"/>
        <v>0</v>
      </c>
      <c r="AE107" s="101">
        <v>0</v>
      </c>
      <c r="AF107" s="32">
        <f t="shared" si="1643"/>
        <v>0</v>
      </c>
      <c r="AG107" s="101">
        <v>0</v>
      </c>
      <c r="AH107" s="32">
        <f t="shared" si="1644"/>
        <v>0</v>
      </c>
      <c r="AI107" s="97">
        <f t="shared" si="921"/>
        <v>0</v>
      </c>
      <c r="AJ107" s="97">
        <f t="shared" si="921"/>
        <v>0</v>
      </c>
      <c r="AK107" s="102">
        <v>0</v>
      </c>
      <c r="AL107" s="32">
        <f t="shared" si="1645"/>
        <v>0</v>
      </c>
      <c r="AM107" s="102">
        <v>0</v>
      </c>
      <c r="AN107" s="32">
        <f t="shared" si="1646"/>
        <v>0</v>
      </c>
      <c r="AO107" s="102">
        <v>0</v>
      </c>
      <c r="AP107" s="32">
        <f t="shared" si="1647"/>
        <v>0</v>
      </c>
      <c r="AQ107" s="97">
        <f t="shared" si="925"/>
        <v>0</v>
      </c>
      <c r="AR107" s="97">
        <f t="shared" si="925"/>
        <v>0</v>
      </c>
      <c r="AS107" s="102"/>
      <c r="AT107" s="32">
        <f t="shared" si="1648"/>
        <v>0</v>
      </c>
      <c r="AU107" s="102"/>
      <c r="AV107" s="32">
        <f t="shared" si="1649"/>
        <v>0</v>
      </c>
      <c r="AW107" s="102"/>
      <c r="AX107" s="32">
        <f t="shared" si="1650"/>
        <v>0</v>
      </c>
      <c r="AY107" s="97">
        <f t="shared" si="929"/>
        <v>0</v>
      </c>
      <c r="AZ107" s="97">
        <f t="shared" si="929"/>
        <v>0</v>
      </c>
      <c r="BA107" s="103"/>
      <c r="BB107" s="32">
        <f t="shared" si="1651"/>
        <v>0</v>
      </c>
      <c r="BC107" s="103"/>
      <c r="BD107" s="32">
        <f t="shared" si="1652"/>
        <v>0</v>
      </c>
      <c r="BE107" s="103"/>
      <c r="BF107" s="32">
        <f t="shared" si="1653"/>
        <v>0</v>
      </c>
      <c r="BG107" s="97">
        <f t="shared" si="933"/>
        <v>0</v>
      </c>
      <c r="BH107" s="97">
        <f t="shared" si="933"/>
        <v>0</v>
      </c>
      <c r="BI107" s="102">
        <v>0</v>
      </c>
      <c r="BJ107" s="32">
        <f t="shared" si="1654"/>
        <v>0</v>
      </c>
      <c r="BK107" s="102">
        <v>0</v>
      </c>
      <c r="BL107" s="32">
        <f t="shared" si="1655"/>
        <v>0</v>
      </c>
      <c r="BM107" s="102">
        <v>0</v>
      </c>
      <c r="BN107" s="32">
        <f t="shared" si="1656"/>
        <v>0</v>
      </c>
      <c r="BO107" s="97">
        <f t="shared" si="937"/>
        <v>0</v>
      </c>
      <c r="BP107" s="97">
        <f t="shared" si="937"/>
        <v>0</v>
      </c>
      <c r="BQ107" s="101"/>
      <c r="BR107" s="32">
        <f t="shared" si="1657"/>
        <v>0</v>
      </c>
      <c r="BS107" s="101"/>
      <c r="BT107" s="32">
        <f t="shared" si="1658"/>
        <v>0</v>
      </c>
      <c r="BU107" s="101"/>
      <c r="BV107" s="32">
        <f t="shared" si="1659"/>
        <v>0</v>
      </c>
      <c r="BW107" s="97">
        <f t="shared" si="941"/>
        <v>0</v>
      </c>
      <c r="BX107" s="97">
        <f t="shared" si="941"/>
        <v>0</v>
      </c>
      <c r="BY107" s="102"/>
      <c r="BZ107" s="32">
        <f t="shared" si="1660"/>
        <v>0</v>
      </c>
      <c r="CA107" s="102"/>
      <c r="CB107" s="32">
        <f t="shared" si="1661"/>
        <v>0</v>
      </c>
      <c r="CC107" s="102"/>
      <c r="CD107" s="32">
        <f t="shared" si="1662"/>
        <v>0</v>
      </c>
      <c r="CE107" s="97">
        <f t="shared" si="945"/>
        <v>0</v>
      </c>
      <c r="CF107" s="97">
        <f t="shared" si="945"/>
        <v>0</v>
      </c>
      <c r="CG107" s="102"/>
      <c r="CH107" s="32">
        <f t="shared" si="1663"/>
        <v>0</v>
      </c>
      <c r="CI107" s="102"/>
      <c r="CJ107" s="32">
        <f t="shared" si="1664"/>
        <v>0</v>
      </c>
      <c r="CK107" s="102"/>
      <c r="CL107" s="32">
        <f t="shared" si="1665"/>
        <v>0</v>
      </c>
      <c r="CM107" s="97">
        <f t="shared" si="949"/>
        <v>0</v>
      </c>
      <c r="CN107" s="97">
        <f t="shared" si="949"/>
        <v>0</v>
      </c>
      <c r="CO107" s="102">
        <v>0</v>
      </c>
      <c r="CP107" s="32">
        <f t="shared" si="1666"/>
        <v>0</v>
      </c>
      <c r="CQ107" s="102"/>
      <c r="CR107" s="32">
        <f t="shared" si="1667"/>
        <v>0</v>
      </c>
      <c r="CS107" s="102"/>
      <c r="CT107" s="32">
        <f t="shared" si="1668"/>
        <v>0</v>
      </c>
      <c r="CU107" s="97">
        <f t="shared" si="953"/>
        <v>0</v>
      </c>
      <c r="CV107" s="97">
        <f t="shared" si="953"/>
        <v>0</v>
      </c>
      <c r="CW107" s="102"/>
      <c r="CX107" s="32">
        <f t="shared" si="1669"/>
        <v>0</v>
      </c>
      <c r="CY107" s="102"/>
      <c r="CZ107" s="32">
        <f t="shared" si="1670"/>
        <v>0</v>
      </c>
      <c r="DA107" s="102"/>
      <c r="DB107" s="32">
        <f t="shared" si="1671"/>
        <v>0</v>
      </c>
      <c r="DC107" s="97">
        <f t="shared" si="957"/>
        <v>0</v>
      </c>
      <c r="DD107" s="97">
        <f t="shared" si="957"/>
        <v>0</v>
      </c>
      <c r="DE107" s="103">
        <v>0</v>
      </c>
      <c r="DF107" s="32">
        <f t="shared" si="1672"/>
        <v>0</v>
      </c>
      <c r="DG107" s="103">
        <v>0</v>
      </c>
      <c r="DH107" s="32">
        <f t="shared" si="1673"/>
        <v>0</v>
      </c>
      <c r="DI107" s="103">
        <v>0</v>
      </c>
      <c r="DJ107" s="32">
        <f t="shared" si="1674"/>
        <v>0</v>
      </c>
      <c r="DK107" s="97">
        <f t="shared" si="961"/>
        <v>0</v>
      </c>
      <c r="DL107" s="97">
        <f t="shared" si="961"/>
        <v>0</v>
      </c>
      <c r="DM107" s="103">
        <v>0</v>
      </c>
      <c r="DN107" s="32">
        <f t="shared" si="1675"/>
        <v>0</v>
      </c>
      <c r="DO107" s="103">
        <v>0</v>
      </c>
      <c r="DP107" s="32">
        <f t="shared" si="1676"/>
        <v>0</v>
      </c>
      <c r="DQ107" s="103">
        <v>0</v>
      </c>
      <c r="DR107" s="32">
        <f t="shared" si="1677"/>
        <v>0</v>
      </c>
      <c r="DS107" s="97">
        <f t="shared" si="965"/>
        <v>0</v>
      </c>
      <c r="DT107" s="97">
        <f t="shared" si="965"/>
        <v>0</v>
      </c>
      <c r="DU107" s="102">
        <v>1</v>
      </c>
      <c r="DV107" s="32">
        <f t="shared" si="1678"/>
        <v>2</v>
      </c>
      <c r="DW107" s="102"/>
      <c r="DX107" s="32">
        <f t="shared" si="1679"/>
        <v>0</v>
      </c>
      <c r="DY107" s="102"/>
      <c r="DZ107" s="32">
        <f t="shared" si="1680"/>
        <v>0</v>
      </c>
      <c r="EA107" s="97">
        <f t="shared" si="969"/>
        <v>1</v>
      </c>
      <c r="EB107" s="97">
        <f t="shared" si="969"/>
        <v>2</v>
      </c>
      <c r="EC107" s="101">
        <v>0</v>
      </c>
      <c r="ED107" s="32">
        <f t="shared" si="1681"/>
        <v>0</v>
      </c>
      <c r="EE107" s="101"/>
      <c r="EF107" s="32">
        <f t="shared" si="1682"/>
        <v>0</v>
      </c>
      <c r="EG107" s="101">
        <v>0</v>
      </c>
      <c r="EH107" s="32">
        <f t="shared" si="1683"/>
        <v>0</v>
      </c>
      <c r="EI107" s="97">
        <f t="shared" si="973"/>
        <v>0</v>
      </c>
      <c r="EJ107" s="97">
        <f t="shared" si="973"/>
        <v>0</v>
      </c>
      <c r="EK107" s="102"/>
      <c r="EL107" s="32">
        <f t="shared" si="1684"/>
        <v>0</v>
      </c>
      <c r="EM107" s="102"/>
      <c r="EN107" s="32">
        <f t="shared" si="1685"/>
        <v>0</v>
      </c>
      <c r="EO107" s="102"/>
      <c r="EP107" s="32">
        <f t="shared" si="1686"/>
        <v>0</v>
      </c>
      <c r="EQ107" s="97">
        <f t="shared" si="977"/>
        <v>0</v>
      </c>
      <c r="ER107" s="97">
        <f t="shared" si="977"/>
        <v>0</v>
      </c>
      <c r="ES107" s="102"/>
      <c r="ET107" s="32">
        <f t="shared" si="1687"/>
        <v>0</v>
      </c>
      <c r="EU107" s="102"/>
      <c r="EV107" s="32">
        <f t="shared" si="1688"/>
        <v>0</v>
      </c>
      <c r="EW107" s="102"/>
      <c r="EX107" s="32">
        <f t="shared" si="1689"/>
        <v>0</v>
      </c>
      <c r="EY107" s="97">
        <f t="shared" si="981"/>
        <v>0</v>
      </c>
      <c r="EZ107" s="97">
        <f t="shared" si="981"/>
        <v>0</v>
      </c>
      <c r="FA107" s="108"/>
      <c r="FB107" s="32">
        <f t="shared" si="1690"/>
        <v>0</v>
      </c>
      <c r="FC107" s="108"/>
      <c r="FD107" s="32">
        <f t="shared" si="1691"/>
        <v>0</v>
      </c>
      <c r="FE107" s="106"/>
      <c r="FF107" s="32">
        <f t="shared" si="1692"/>
        <v>0</v>
      </c>
      <c r="FG107" s="97">
        <f t="shared" si="985"/>
        <v>0</v>
      </c>
      <c r="FH107" s="97">
        <f t="shared" si="985"/>
        <v>0</v>
      </c>
      <c r="FI107" s="103">
        <v>0</v>
      </c>
      <c r="FJ107" s="32">
        <f t="shared" si="1693"/>
        <v>0</v>
      </c>
      <c r="FK107" s="103">
        <v>0</v>
      </c>
      <c r="FL107" s="32">
        <f t="shared" si="1694"/>
        <v>0</v>
      </c>
      <c r="FM107" s="103">
        <v>0</v>
      </c>
      <c r="FN107" s="32">
        <f t="shared" si="1695"/>
        <v>0</v>
      </c>
      <c r="FO107" s="97">
        <f t="shared" si="989"/>
        <v>0</v>
      </c>
      <c r="FP107" s="97">
        <f t="shared" si="989"/>
        <v>0</v>
      </c>
      <c r="FQ107" s="172">
        <v>0</v>
      </c>
      <c r="FR107" s="32">
        <f t="shared" si="1696"/>
        <v>0</v>
      </c>
      <c r="FS107" s="172">
        <v>0</v>
      </c>
      <c r="FT107" s="32">
        <f t="shared" si="1697"/>
        <v>0</v>
      </c>
      <c r="FU107" s="172">
        <v>0</v>
      </c>
      <c r="FV107" s="32">
        <f t="shared" si="1698"/>
        <v>0</v>
      </c>
      <c r="FW107" s="97">
        <f t="shared" si="993"/>
        <v>0</v>
      </c>
      <c r="FX107" s="97">
        <f t="shared" si="993"/>
        <v>0</v>
      </c>
      <c r="FY107" s="103"/>
      <c r="FZ107" s="32">
        <f t="shared" si="1699"/>
        <v>0</v>
      </c>
      <c r="GA107" s="103"/>
      <c r="GB107" s="32">
        <f t="shared" si="1700"/>
        <v>0</v>
      </c>
      <c r="GC107" s="103"/>
      <c r="GD107" s="32">
        <f t="shared" si="1701"/>
        <v>0</v>
      </c>
      <c r="GE107" s="97">
        <f t="shared" si="997"/>
        <v>0</v>
      </c>
      <c r="GF107" s="97">
        <f t="shared" si="997"/>
        <v>0</v>
      </c>
      <c r="GG107" s="102"/>
      <c r="GH107" s="32">
        <f t="shared" si="1702"/>
        <v>0</v>
      </c>
      <c r="GI107" s="102"/>
      <c r="GJ107" s="32">
        <f t="shared" si="1703"/>
        <v>0</v>
      </c>
      <c r="GK107" s="102"/>
      <c r="GL107" s="32">
        <f t="shared" si="1704"/>
        <v>0</v>
      </c>
      <c r="GM107" s="97">
        <f t="shared" si="1001"/>
        <v>0</v>
      </c>
      <c r="GN107" s="97">
        <f t="shared" si="1001"/>
        <v>0</v>
      </c>
      <c r="GO107" s="101">
        <v>0</v>
      </c>
      <c r="GP107" s="32">
        <f t="shared" si="1705"/>
        <v>0</v>
      </c>
      <c r="GQ107" s="101">
        <v>0</v>
      </c>
      <c r="GR107" s="32">
        <f t="shared" si="1706"/>
        <v>0</v>
      </c>
      <c r="GS107" s="101">
        <v>0</v>
      </c>
      <c r="GT107" s="32">
        <f t="shared" si="1707"/>
        <v>0</v>
      </c>
      <c r="GU107" s="97">
        <f t="shared" si="1005"/>
        <v>0</v>
      </c>
      <c r="GV107" s="97">
        <f t="shared" si="1005"/>
        <v>0</v>
      </c>
      <c r="GW107" s="102"/>
      <c r="GX107" s="32">
        <f t="shared" si="1708"/>
        <v>0</v>
      </c>
      <c r="GY107" s="102"/>
      <c r="GZ107" s="32">
        <f t="shared" si="1709"/>
        <v>0</v>
      </c>
      <c r="HA107" s="102"/>
      <c r="HB107" s="32">
        <f t="shared" si="1710"/>
        <v>0</v>
      </c>
      <c r="HC107" s="97">
        <f t="shared" si="1009"/>
        <v>0</v>
      </c>
      <c r="HD107" s="97">
        <f t="shared" si="1009"/>
        <v>0</v>
      </c>
      <c r="HE107" s="102"/>
      <c r="HF107" s="32">
        <f t="shared" si="1711"/>
        <v>0</v>
      </c>
      <c r="HG107" s="102"/>
      <c r="HH107" s="32">
        <f t="shared" si="1712"/>
        <v>0</v>
      </c>
      <c r="HI107" s="102"/>
      <c r="HJ107" s="32">
        <f t="shared" si="1713"/>
        <v>0</v>
      </c>
      <c r="HK107" s="97">
        <f t="shared" si="1013"/>
        <v>0</v>
      </c>
      <c r="HL107" s="97">
        <f t="shared" si="1013"/>
        <v>0</v>
      </c>
      <c r="HM107" s="102">
        <v>0</v>
      </c>
      <c r="HN107" s="32">
        <f t="shared" si="1714"/>
        <v>0</v>
      </c>
      <c r="HO107" s="102">
        <v>0</v>
      </c>
      <c r="HP107" s="32">
        <f t="shared" si="1715"/>
        <v>0</v>
      </c>
      <c r="HQ107" s="102">
        <v>0</v>
      </c>
      <c r="HR107" s="32">
        <f t="shared" si="1716"/>
        <v>0</v>
      </c>
      <c r="HS107" s="97">
        <f t="shared" si="1017"/>
        <v>0</v>
      </c>
      <c r="HT107" s="97">
        <f t="shared" si="1017"/>
        <v>0</v>
      </c>
      <c r="HU107" s="174"/>
      <c r="HV107" s="32">
        <f t="shared" si="1717"/>
        <v>0</v>
      </c>
      <c r="HW107" s="174"/>
      <c r="HX107" s="32">
        <f t="shared" si="1718"/>
        <v>0</v>
      </c>
      <c r="HY107" s="174"/>
      <c r="HZ107" s="32">
        <f t="shared" si="1719"/>
        <v>0</v>
      </c>
      <c r="IA107" s="97">
        <f t="shared" si="1021"/>
        <v>0</v>
      </c>
      <c r="IB107" s="97">
        <f t="shared" si="1021"/>
        <v>0</v>
      </c>
      <c r="IC107" s="103">
        <v>0</v>
      </c>
      <c r="ID107" s="32">
        <f t="shared" si="1720"/>
        <v>0</v>
      </c>
      <c r="IE107" s="103">
        <v>0</v>
      </c>
      <c r="IF107" s="32">
        <f t="shared" si="1721"/>
        <v>0</v>
      </c>
      <c r="IG107" s="103">
        <v>0</v>
      </c>
      <c r="IH107" s="32">
        <f t="shared" si="1722"/>
        <v>0</v>
      </c>
      <c r="II107" s="97">
        <f t="shared" si="1025"/>
        <v>0</v>
      </c>
      <c r="IJ107" s="97">
        <f t="shared" si="1025"/>
        <v>0</v>
      </c>
      <c r="IK107" s="105"/>
      <c r="IL107" s="32">
        <f t="shared" si="1723"/>
        <v>0</v>
      </c>
      <c r="IM107" s="105"/>
      <c r="IN107" s="32">
        <f t="shared" si="1724"/>
        <v>0</v>
      </c>
      <c r="IO107" s="105"/>
      <c r="IP107" s="32">
        <f t="shared" si="1725"/>
        <v>0</v>
      </c>
      <c r="IQ107" s="97">
        <f t="shared" si="1029"/>
        <v>0</v>
      </c>
      <c r="IR107" s="97">
        <f t="shared" si="1029"/>
        <v>0</v>
      </c>
      <c r="IS107" s="100">
        <f t="shared" si="1030"/>
        <v>1</v>
      </c>
      <c r="IT107" s="100">
        <f t="shared" si="1030"/>
        <v>2</v>
      </c>
      <c r="IU107" s="100">
        <f t="shared" si="1030"/>
        <v>0</v>
      </c>
      <c r="IV107" s="100">
        <f t="shared" si="1030"/>
        <v>0</v>
      </c>
      <c r="IW107" s="100">
        <f t="shared" si="1030"/>
        <v>0</v>
      </c>
      <c r="IX107" s="100">
        <f t="shared" si="1030"/>
        <v>0</v>
      </c>
      <c r="IY107" s="100">
        <f t="shared" si="1030"/>
        <v>1</v>
      </c>
      <c r="IZ107" s="100">
        <f t="shared" si="1030"/>
        <v>2</v>
      </c>
    </row>
    <row r="108" spans="1:260" ht="21" customHeight="1" x14ac:dyDescent="0.3">
      <c r="A108" s="33" t="s">
        <v>47</v>
      </c>
      <c r="B108" s="41" t="s">
        <v>113</v>
      </c>
      <c r="C108" s="19" t="s">
        <v>12</v>
      </c>
      <c r="D108" s="24">
        <v>2</v>
      </c>
      <c r="E108" s="103"/>
      <c r="F108" s="32">
        <f t="shared" si="907"/>
        <v>0</v>
      </c>
      <c r="G108" s="103"/>
      <c r="H108" s="32">
        <f t="shared" si="907"/>
        <v>0</v>
      </c>
      <c r="I108" s="103"/>
      <c r="J108" s="32">
        <f t="shared" si="1635"/>
        <v>0</v>
      </c>
      <c r="K108" s="97">
        <f t="shared" si="909"/>
        <v>0</v>
      </c>
      <c r="L108" s="97">
        <f t="shared" si="909"/>
        <v>0</v>
      </c>
      <c r="M108" s="103"/>
      <c r="N108" s="32">
        <f t="shared" si="1636"/>
        <v>0</v>
      </c>
      <c r="O108" s="103"/>
      <c r="P108" s="32">
        <f t="shared" si="1637"/>
        <v>0</v>
      </c>
      <c r="Q108" s="103"/>
      <c r="R108" s="32">
        <f t="shared" si="1638"/>
        <v>0</v>
      </c>
      <c r="S108" s="97">
        <f t="shared" si="913"/>
        <v>0</v>
      </c>
      <c r="T108" s="97">
        <f t="shared" si="913"/>
        <v>0</v>
      </c>
      <c r="U108" s="103">
        <v>0</v>
      </c>
      <c r="V108" s="32">
        <f t="shared" si="1639"/>
        <v>0</v>
      </c>
      <c r="W108" s="103">
        <v>0</v>
      </c>
      <c r="X108" s="32">
        <f t="shared" si="1640"/>
        <v>0</v>
      </c>
      <c r="Y108" s="103">
        <v>0</v>
      </c>
      <c r="Z108" s="32">
        <f t="shared" si="1641"/>
        <v>0</v>
      </c>
      <c r="AA108" s="97">
        <f t="shared" si="917"/>
        <v>0</v>
      </c>
      <c r="AB108" s="97">
        <f t="shared" si="917"/>
        <v>0</v>
      </c>
      <c r="AC108" s="101">
        <v>0</v>
      </c>
      <c r="AD108" s="32">
        <f t="shared" si="1642"/>
        <v>0</v>
      </c>
      <c r="AE108" s="101">
        <v>0</v>
      </c>
      <c r="AF108" s="32">
        <f t="shared" si="1643"/>
        <v>0</v>
      </c>
      <c r="AG108" s="101">
        <v>0</v>
      </c>
      <c r="AH108" s="32">
        <f t="shared" si="1644"/>
        <v>0</v>
      </c>
      <c r="AI108" s="97">
        <f t="shared" si="921"/>
        <v>0</v>
      </c>
      <c r="AJ108" s="97">
        <f t="shared" si="921"/>
        <v>0</v>
      </c>
      <c r="AK108" s="102">
        <v>0</v>
      </c>
      <c r="AL108" s="32">
        <f t="shared" si="1645"/>
        <v>0</v>
      </c>
      <c r="AM108" s="102">
        <v>0</v>
      </c>
      <c r="AN108" s="32">
        <f t="shared" si="1646"/>
        <v>0</v>
      </c>
      <c r="AO108" s="102">
        <v>0</v>
      </c>
      <c r="AP108" s="32">
        <f t="shared" si="1647"/>
        <v>0</v>
      </c>
      <c r="AQ108" s="97">
        <f t="shared" si="925"/>
        <v>0</v>
      </c>
      <c r="AR108" s="97">
        <f t="shared" si="925"/>
        <v>0</v>
      </c>
      <c r="AS108" s="102"/>
      <c r="AT108" s="32">
        <f t="shared" si="1648"/>
        <v>0</v>
      </c>
      <c r="AU108" s="102"/>
      <c r="AV108" s="32">
        <f t="shared" si="1649"/>
        <v>0</v>
      </c>
      <c r="AW108" s="102"/>
      <c r="AX108" s="32">
        <f t="shared" si="1650"/>
        <v>0</v>
      </c>
      <c r="AY108" s="97">
        <f t="shared" si="929"/>
        <v>0</v>
      </c>
      <c r="AZ108" s="97">
        <f t="shared" si="929"/>
        <v>0</v>
      </c>
      <c r="BA108" s="103"/>
      <c r="BB108" s="32">
        <f t="shared" si="1651"/>
        <v>0</v>
      </c>
      <c r="BC108" s="103"/>
      <c r="BD108" s="32">
        <f t="shared" si="1652"/>
        <v>0</v>
      </c>
      <c r="BE108" s="103"/>
      <c r="BF108" s="32">
        <f t="shared" si="1653"/>
        <v>0</v>
      </c>
      <c r="BG108" s="97">
        <f t="shared" si="933"/>
        <v>0</v>
      </c>
      <c r="BH108" s="97">
        <f t="shared" si="933"/>
        <v>0</v>
      </c>
      <c r="BI108" s="102">
        <v>0</v>
      </c>
      <c r="BJ108" s="32">
        <f t="shared" si="1654"/>
        <v>0</v>
      </c>
      <c r="BK108" s="102">
        <v>0</v>
      </c>
      <c r="BL108" s="32">
        <f t="shared" si="1655"/>
        <v>0</v>
      </c>
      <c r="BM108" s="102">
        <v>0</v>
      </c>
      <c r="BN108" s="32">
        <f t="shared" si="1656"/>
        <v>0</v>
      </c>
      <c r="BO108" s="97">
        <f t="shared" si="937"/>
        <v>0</v>
      </c>
      <c r="BP108" s="97">
        <f t="shared" si="937"/>
        <v>0</v>
      </c>
      <c r="BQ108" s="101"/>
      <c r="BR108" s="32">
        <f t="shared" si="1657"/>
        <v>0</v>
      </c>
      <c r="BS108" s="101"/>
      <c r="BT108" s="32">
        <f t="shared" si="1658"/>
        <v>0</v>
      </c>
      <c r="BU108" s="101"/>
      <c r="BV108" s="32">
        <f t="shared" si="1659"/>
        <v>0</v>
      </c>
      <c r="BW108" s="97">
        <f t="shared" si="941"/>
        <v>0</v>
      </c>
      <c r="BX108" s="97">
        <f t="shared" si="941"/>
        <v>0</v>
      </c>
      <c r="BY108" s="102"/>
      <c r="BZ108" s="32">
        <f t="shared" si="1660"/>
        <v>0</v>
      </c>
      <c r="CA108" s="102"/>
      <c r="CB108" s="32">
        <f t="shared" si="1661"/>
        <v>0</v>
      </c>
      <c r="CC108" s="102"/>
      <c r="CD108" s="32">
        <f t="shared" si="1662"/>
        <v>0</v>
      </c>
      <c r="CE108" s="97">
        <f t="shared" si="945"/>
        <v>0</v>
      </c>
      <c r="CF108" s="97">
        <f t="shared" si="945"/>
        <v>0</v>
      </c>
      <c r="CG108" s="102"/>
      <c r="CH108" s="32">
        <f t="shared" si="1663"/>
        <v>0</v>
      </c>
      <c r="CI108" s="102"/>
      <c r="CJ108" s="32">
        <f t="shared" si="1664"/>
        <v>0</v>
      </c>
      <c r="CK108" s="102"/>
      <c r="CL108" s="32">
        <f t="shared" si="1665"/>
        <v>0</v>
      </c>
      <c r="CM108" s="97">
        <f t="shared" si="949"/>
        <v>0</v>
      </c>
      <c r="CN108" s="97">
        <f t="shared" si="949"/>
        <v>0</v>
      </c>
      <c r="CO108" s="102"/>
      <c r="CP108" s="32">
        <f t="shared" si="1666"/>
        <v>0</v>
      </c>
      <c r="CQ108" s="102"/>
      <c r="CR108" s="32">
        <f t="shared" si="1667"/>
        <v>0</v>
      </c>
      <c r="CS108" s="102"/>
      <c r="CT108" s="32">
        <f t="shared" si="1668"/>
        <v>0</v>
      </c>
      <c r="CU108" s="97">
        <f t="shared" si="953"/>
        <v>0</v>
      </c>
      <c r="CV108" s="97">
        <f t="shared" si="953"/>
        <v>0</v>
      </c>
      <c r="CW108" s="102"/>
      <c r="CX108" s="32">
        <f t="shared" si="1669"/>
        <v>0</v>
      </c>
      <c r="CY108" s="102"/>
      <c r="CZ108" s="32">
        <f t="shared" si="1670"/>
        <v>0</v>
      </c>
      <c r="DA108" s="102"/>
      <c r="DB108" s="32">
        <f t="shared" si="1671"/>
        <v>0</v>
      </c>
      <c r="DC108" s="97">
        <f t="shared" si="957"/>
        <v>0</v>
      </c>
      <c r="DD108" s="97">
        <f t="shared" si="957"/>
        <v>0</v>
      </c>
      <c r="DE108" s="103">
        <v>0</v>
      </c>
      <c r="DF108" s="32">
        <f t="shared" si="1672"/>
        <v>0</v>
      </c>
      <c r="DG108" s="103">
        <v>0</v>
      </c>
      <c r="DH108" s="32">
        <f t="shared" si="1673"/>
        <v>0</v>
      </c>
      <c r="DI108" s="103">
        <v>0</v>
      </c>
      <c r="DJ108" s="32">
        <f t="shared" si="1674"/>
        <v>0</v>
      </c>
      <c r="DK108" s="97">
        <f t="shared" si="961"/>
        <v>0</v>
      </c>
      <c r="DL108" s="97">
        <f t="shared" si="961"/>
        <v>0</v>
      </c>
      <c r="DM108" s="103">
        <v>0</v>
      </c>
      <c r="DN108" s="32">
        <f t="shared" si="1675"/>
        <v>0</v>
      </c>
      <c r="DO108" s="103">
        <v>0</v>
      </c>
      <c r="DP108" s="32">
        <f t="shared" si="1676"/>
        <v>0</v>
      </c>
      <c r="DQ108" s="103">
        <v>0</v>
      </c>
      <c r="DR108" s="32">
        <f t="shared" si="1677"/>
        <v>0</v>
      </c>
      <c r="DS108" s="97">
        <f t="shared" si="965"/>
        <v>0</v>
      </c>
      <c r="DT108" s="97">
        <f t="shared" si="965"/>
        <v>0</v>
      </c>
      <c r="DU108" s="102"/>
      <c r="DV108" s="32">
        <f t="shared" si="1678"/>
        <v>0</v>
      </c>
      <c r="DW108" s="102"/>
      <c r="DX108" s="32">
        <f t="shared" si="1679"/>
        <v>0</v>
      </c>
      <c r="DY108" s="102"/>
      <c r="DZ108" s="32">
        <f t="shared" si="1680"/>
        <v>0</v>
      </c>
      <c r="EA108" s="97">
        <f t="shared" si="969"/>
        <v>0</v>
      </c>
      <c r="EB108" s="97">
        <f t="shared" si="969"/>
        <v>0</v>
      </c>
      <c r="EC108" s="101">
        <v>0</v>
      </c>
      <c r="ED108" s="32">
        <f t="shared" si="1681"/>
        <v>0</v>
      </c>
      <c r="EE108" s="101">
        <v>0</v>
      </c>
      <c r="EF108" s="32">
        <f t="shared" si="1682"/>
        <v>0</v>
      </c>
      <c r="EG108" s="101">
        <v>0</v>
      </c>
      <c r="EH108" s="32">
        <f t="shared" si="1683"/>
        <v>0</v>
      </c>
      <c r="EI108" s="97">
        <f t="shared" si="973"/>
        <v>0</v>
      </c>
      <c r="EJ108" s="97">
        <f t="shared" si="973"/>
        <v>0</v>
      </c>
      <c r="EK108" s="102">
        <v>0</v>
      </c>
      <c r="EL108" s="32">
        <f t="shared" si="1684"/>
        <v>0</v>
      </c>
      <c r="EM108" s="102">
        <v>0</v>
      </c>
      <c r="EN108" s="32">
        <f t="shared" si="1685"/>
        <v>0</v>
      </c>
      <c r="EO108" s="102">
        <v>0</v>
      </c>
      <c r="EP108" s="32">
        <f t="shared" si="1686"/>
        <v>0</v>
      </c>
      <c r="EQ108" s="97">
        <f t="shared" si="977"/>
        <v>0</v>
      </c>
      <c r="ER108" s="97">
        <f t="shared" si="977"/>
        <v>0</v>
      </c>
      <c r="ES108" s="102"/>
      <c r="ET108" s="32">
        <f t="shared" si="1687"/>
        <v>0</v>
      </c>
      <c r="EU108" s="102"/>
      <c r="EV108" s="32">
        <f t="shared" si="1688"/>
        <v>0</v>
      </c>
      <c r="EW108" s="102"/>
      <c r="EX108" s="32">
        <f t="shared" si="1689"/>
        <v>0</v>
      </c>
      <c r="EY108" s="97">
        <f t="shared" si="981"/>
        <v>0</v>
      </c>
      <c r="EZ108" s="97">
        <f t="shared" si="981"/>
        <v>0</v>
      </c>
      <c r="FA108" s="108">
        <v>1</v>
      </c>
      <c r="FB108" s="32">
        <f t="shared" si="1690"/>
        <v>2</v>
      </c>
      <c r="FC108" s="108"/>
      <c r="FD108" s="32">
        <f t="shared" si="1691"/>
        <v>0</v>
      </c>
      <c r="FE108" s="106"/>
      <c r="FF108" s="32">
        <f t="shared" si="1692"/>
        <v>0</v>
      </c>
      <c r="FG108" s="97">
        <f t="shared" si="985"/>
        <v>1</v>
      </c>
      <c r="FH108" s="97">
        <f t="shared" si="985"/>
        <v>2</v>
      </c>
      <c r="FI108" s="103">
        <v>0</v>
      </c>
      <c r="FJ108" s="32">
        <f t="shared" si="1693"/>
        <v>0</v>
      </c>
      <c r="FK108" s="103">
        <v>0</v>
      </c>
      <c r="FL108" s="32">
        <f t="shared" si="1694"/>
        <v>0</v>
      </c>
      <c r="FM108" s="103">
        <v>0</v>
      </c>
      <c r="FN108" s="32">
        <f t="shared" si="1695"/>
        <v>0</v>
      </c>
      <c r="FO108" s="97">
        <f t="shared" si="989"/>
        <v>0</v>
      </c>
      <c r="FP108" s="97">
        <f t="shared" si="989"/>
        <v>0</v>
      </c>
      <c r="FQ108" s="172">
        <v>0</v>
      </c>
      <c r="FR108" s="32">
        <f t="shared" si="1696"/>
        <v>0</v>
      </c>
      <c r="FS108" s="172">
        <v>0</v>
      </c>
      <c r="FT108" s="32">
        <f t="shared" si="1697"/>
        <v>0</v>
      </c>
      <c r="FU108" s="172">
        <v>0</v>
      </c>
      <c r="FV108" s="32">
        <f t="shared" si="1698"/>
        <v>0</v>
      </c>
      <c r="FW108" s="97">
        <f t="shared" si="993"/>
        <v>0</v>
      </c>
      <c r="FX108" s="97">
        <f t="shared" si="993"/>
        <v>0</v>
      </c>
      <c r="FY108" s="103"/>
      <c r="FZ108" s="32">
        <f t="shared" si="1699"/>
        <v>0</v>
      </c>
      <c r="GA108" s="103"/>
      <c r="GB108" s="32">
        <f t="shared" si="1700"/>
        <v>0</v>
      </c>
      <c r="GC108" s="103"/>
      <c r="GD108" s="32">
        <f t="shared" si="1701"/>
        <v>0</v>
      </c>
      <c r="GE108" s="97">
        <f t="shared" si="997"/>
        <v>0</v>
      </c>
      <c r="GF108" s="97">
        <f t="shared" si="997"/>
        <v>0</v>
      </c>
      <c r="GG108" s="102"/>
      <c r="GH108" s="32">
        <f t="shared" si="1702"/>
        <v>0</v>
      </c>
      <c r="GI108" s="102"/>
      <c r="GJ108" s="32">
        <f t="shared" si="1703"/>
        <v>0</v>
      </c>
      <c r="GK108" s="102"/>
      <c r="GL108" s="32">
        <f t="shared" si="1704"/>
        <v>0</v>
      </c>
      <c r="GM108" s="97">
        <f t="shared" si="1001"/>
        <v>0</v>
      </c>
      <c r="GN108" s="97">
        <f t="shared" si="1001"/>
        <v>0</v>
      </c>
      <c r="GO108" s="101">
        <v>0</v>
      </c>
      <c r="GP108" s="32">
        <f t="shared" si="1705"/>
        <v>0</v>
      </c>
      <c r="GQ108" s="101">
        <v>0</v>
      </c>
      <c r="GR108" s="32">
        <f t="shared" si="1706"/>
        <v>0</v>
      </c>
      <c r="GS108" s="101">
        <v>0</v>
      </c>
      <c r="GT108" s="32">
        <f t="shared" si="1707"/>
        <v>0</v>
      </c>
      <c r="GU108" s="97">
        <f t="shared" si="1005"/>
        <v>0</v>
      </c>
      <c r="GV108" s="97">
        <f t="shared" si="1005"/>
        <v>0</v>
      </c>
      <c r="GW108" s="102"/>
      <c r="GX108" s="32">
        <f t="shared" si="1708"/>
        <v>0</v>
      </c>
      <c r="GY108" s="102"/>
      <c r="GZ108" s="32">
        <f t="shared" si="1709"/>
        <v>0</v>
      </c>
      <c r="HA108" s="102"/>
      <c r="HB108" s="32">
        <f t="shared" si="1710"/>
        <v>0</v>
      </c>
      <c r="HC108" s="97">
        <f t="shared" si="1009"/>
        <v>0</v>
      </c>
      <c r="HD108" s="97">
        <f t="shared" si="1009"/>
        <v>0</v>
      </c>
      <c r="HE108" s="102"/>
      <c r="HF108" s="32">
        <f t="shared" si="1711"/>
        <v>0</v>
      </c>
      <c r="HG108" s="102"/>
      <c r="HH108" s="32">
        <f t="shared" si="1712"/>
        <v>0</v>
      </c>
      <c r="HI108" s="102"/>
      <c r="HJ108" s="32">
        <f t="shared" si="1713"/>
        <v>0</v>
      </c>
      <c r="HK108" s="97">
        <f t="shared" si="1013"/>
        <v>0</v>
      </c>
      <c r="HL108" s="97">
        <f t="shared" si="1013"/>
        <v>0</v>
      </c>
      <c r="HM108" s="102">
        <v>0</v>
      </c>
      <c r="HN108" s="32">
        <f t="shared" si="1714"/>
        <v>0</v>
      </c>
      <c r="HO108" s="102">
        <v>0</v>
      </c>
      <c r="HP108" s="32">
        <f t="shared" si="1715"/>
        <v>0</v>
      </c>
      <c r="HQ108" s="102">
        <v>0</v>
      </c>
      <c r="HR108" s="32">
        <f t="shared" si="1716"/>
        <v>0</v>
      </c>
      <c r="HS108" s="97">
        <f t="shared" si="1017"/>
        <v>0</v>
      </c>
      <c r="HT108" s="97">
        <f t="shared" si="1017"/>
        <v>0</v>
      </c>
      <c r="HU108" s="174"/>
      <c r="HV108" s="32">
        <f t="shared" si="1717"/>
        <v>0</v>
      </c>
      <c r="HW108" s="174"/>
      <c r="HX108" s="32">
        <f t="shared" si="1718"/>
        <v>0</v>
      </c>
      <c r="HY108" s="174"/>
      <c r="HZ108" s="32">
        <f t="shared" si="1719"/>
        <v>0</v>
      </c>
      <c r="IA108" s="97">
        <f t="shared" si="1021"/>
        <v>0</v>
      </c>
      <c r="IB108" s="97">
        <f t="shared" si="1021"/>
        <v>0</v>
      </c>
      <c r="IC108" s="103">
        <v>0</v>
      </c>
      <c r="ID108" s="32">
        <f t="shared" si="1720"/>
        <v>0</v>
      </c>
      <c r="IE108" s="103">
        <v>0</v>
      </c>
      <c r="IF108" s="32">
        <f t="shared" si="1721"/>
        <v>0</v>
      </c>
      <c r="IG108" s="103">
        <v>0</v>
      </c>
      <c r="IH108" s="32">
        <f t="shared" si="1722"/>
        <v>0</v>
      </c>
      <c r="II108" s="97">
        <f t="shared" si="1025"/>
        <v>0</v>
      </c>
      <c r="IJ108" s="97">
        <f t="shared" si="1025"/>
        <v>0</v>
      </c>
      <c r="IK108" s="105"/>
      <c r="IL108" s="32">
        <f t="shared" si="1723"/>
        <v>0</v>
      </c>
      <c r="IM108" s="105"/>
      <c r="IN108" s="32">
        <f t="shared" si="1724"/>
        <v>0</v>
      </c>
      <c r="IO108" s="105"/>
      <c r="IP108" s="32">
        <f t="shared" si="1725"/>
        <v>0</v>
      </c>
      <c r="IQ108" s="97">
        <f t="shared" si="1029"/>
        <v>0</v>
      </c>
      <c r="IR108" s="97">
        <f t="shared" si="1029"/>
        <v>0</v>
      </c>
      <c r="IS108" s="100">
        <f t="shared" si="1030"/>
        <v>1</v>
      </c>
      <c r="IT108" s="100">
        <f t="shared" si="1030"/>
        <v>2</v>
      </c>
      <c r="IU108" s="100">
        <f t="shared" si="1030"/>
        <v>0</v>
      </c>
      <c r="IV108" s="100">
        <f t="shared" si="1030"/>
        <v>0</v>
      </c>
      <c r="IW108" s="100">
        <f t="shared" si="1030"/>
        <v>0</v>
      </c>
      <c r="IX108" s="100">
        <f t="shared" si="1030"/>
        <v>0</v>
      </c>
      <c r="IY108" s="100">
        <f t="shared" si="1030"/>
        <v>1</v>
      </c>
      <c r="IZ108" s="100">
        <f t="shared" si="1030"/>
        <v>2</v>
      </c>
    </row>
    <row r="109" spans="1:260" ht="21" customHeight="1" x14ac:dyDescent="0.3">
      <c r="A109" s="33" t="s">
        <v>49</v>
      </c>
      <c r="B109" s="41" t="s">
        <v>65</v>
      </c>
      <c r="C109" s="19" t="s">
        <v>12</v>
      </c>
      <c r="D109" s="24">
        <v>2</v>
      </c>
      <c r="E109" s="145"/>
      <c r="F109" s="32">
        <f t="shared" si="907"/>
        <v>0</v>
      </c>
      <c r="G109" s="145"/>
      <c r="H109" s="32">
        <f t="shared" si="907"/>
        <v>0</v>
      </c>
      <c r="I109" s="145"/>
      <c r="J109" s="32">
        <f t="shared" si="1635"/>
        <v>0</v>
      </c>
      <c r="K109" s="97">
        <f t="shared" si="909"/>
        <v>0</v>
      </c>
      <c r="L109" s="97">
        <f t="shared" si="909"/>
        <v>0</v>
      </c>
      <c r="M109" s="145">
        <v>0</v>
      </c>
      <c r="N109" s="32">
        <f t="shared" si="1636"/>
        <v>0</v>
      </c>
      <c r="O109" s="145"/>
      <c r="P109" s="32">
        <f t="shared" si="1637"/>
        <v>0</v>
      </c>
      <c r="Q109" s="145"/>
      <c r="R109" s="32">
        <f t="shared" si="1638"/>
        <v>0</v>
      </c>
      <c r="S109" s="97">
        <f t="shared" si="913"/>
        <v>0</v>
      </c>
      <c r="T109" s="97">
        <f t="shared" si="913"/>
        <v>0</v>
      </c>
      <c r="U109" s="145">
        <v>0</v>
      </c>
      <c r="V109" s="32">
        <f t="shared" si="1639"/>
        <v>0</v>
      </c>
      <c r="W109" s="145">
        <v>0</v>
      </c>
      <c r="X109" s="32">
        <f t="shared" si="1640"/>
        <v>0</v>
      </c>
      <c r="Y109" s="145">
        <v>0</v>
      </c>
      <c r="Z109" s="32">
        <f t="shared" si="1641"/>
        <v>0</v>
      </c>
      <c r="AA109" s="97">
        <f t="shared" si="917"/>
        <v>0</v>
      </c>
      <c r="AB109" s="97">
        <f t="shared" si="917"/>
        <v>0</v>
      </c>
      <c r="AC109" s="143">
        <v>0</v>
      </c>
      <c r="AD109" s="32">
        <f t="shared" si="1642"/>
        <v>0</v>
      </c>
      <c r="AE109" s="143">
        <v>0</v>
      </c>
      <c r="AF109" s="32">
        <f t="shared" si="1643"/>
        <v>0</v>
      </c>
      <c r="AG109" s="143">
        <v>0</v>
      </c>
      <c r="AH109" s="32">
        <f t="shared" si="1644"/>
        <v>0</v>
      </c>
      <c r="AI109" s="97">
        <f t="shared" si="921"/>
        <v>0</v>
      </c>
      <c r="AJ109" s="97">
        <f t="shared" si="921"/>
        <v>0</v>
      </c>
      <c r="AK109" s="144">
        <v>0</v>
      </c>
      <c r="AL109" s="32">
        <f t="shared" si="1645"/>
        <v>0</v>
      </c>
      <c r="AM109" s="144">
        <v>0</v>
      </c>
      <c r="AN109" s="32">
        <f t="shared" si="1646"/>
        <v>0</v>
      </c>
      <c r="AO109" s="144">
        <v>0</v>
      </c>
      <c r="AP109" s="32">
        <f t="shared" si="1647"/>
        <v>0</v>
      </c>
      <c r="AQ109" s="97">
        <f t="shared" si="925"/>
        <v>0</v>
      </c>
      <c r="AR109" s="97">
        <f t="shared" si="925"/>
        <v>0</v>
      </c>
      <c r="AS109" s="144">
        <v>0</v>
      </c>
      <c r="AT109" s="32">
        <f t="shared" si="1648"/>
        <v>0</v>
      </c>
      <c r="AU109" s="144"/>
      <c r="AV109" s="32">
        <f t="shared" si="1649"/>
        <v>0</v>
      </c>
      <c r="AW109" s="144"/>
      <c r="AX109" s="32">
        <f t="shared" si="1650"/>
        <v>0</v>
      </c>
      <c r="AY109" s="97">
        <f t="shared" si="929"/>
        <v>0</v>
      </c>
      <c r="AZ109" s="97">
        <f t="shared" si="929"/>
        <v>0</v>
      </c>
      <c r="BA109" s="145">
        <v>0</v>
      </c>
      <c r="BB109" s="32">
        <f t="shared" si="1651"/>
        <v>0</v>
      </c>
      <c r="BC109" s="145"/>
      <c r="BD109" s="32">
        <f t="shared" si="1652"/>
        <v>0</v>
      </c>
      <c r="BE109" s="145"/>
      <c r="BF109" s="32">
        <f t="shared" si="1653"/>
        <v>0</v>
      </c>
      <c r="BG109" s="97">
        <f t="shared" si="933"/>
        <v>0</v>
      </c>
      <c r="BH109" s="97">
        <f t="shared" si="933"/>
        <v>0</v>
      </c>
      <c r="BI109" s="144">
        <v>0</v>
      </c>
      <c r="BJ109" s="32">
        <f t="shared" si="1654"/>
        <v>0</v>
      </c>
      <c r="BK109" s="144">
        <v>0</v>
      </c>
      <c r="BL109" s="32">
        <f t="shared" si="1655"/>
        <v>0</v>
      </c>
      <c r="BM109" s="144">
        <v>0</v>
      </c>
      <c r="BN109" s="32">
        <f t="shared" si="1656"/>
        <v>0</v>
      </c>
      <c r="BO109" s="97">
        <f t="shared" si="937"/>
        <v>0</v>
      </c>
      <c r="BP109" s="97">
        <f t="shared" si="937"/>
        <v>0</v>
      </c>
      <c r="BQ109" s="143"/>
      <c r="BR109" s="32">
        <f t="shared" si="1657"/>
        <v>0</v>
      </c>
      <c r="BS109" s="143"/>
      <c r="BT109" s="32">
        <f t="shared" si="1658"/>
        <v>0</v>
      </c>
      <c r="BU109" s="143"/>
      <c r="BV109" s="32">
        <f t="shared" si="1659"/>
        <v>0</v>
      </c>
      <c r="BW109" s="97">
        <f t="shared" si="941"/>
        <v>0</v>
      </c>
      <c r="BX109" s="97">
        <f t="shared" si="941"/>
        <v>0</v>
      </c>
      <c r="BY109" s="144"/>
      <c r="BZ109" s="32">
        <f t="shared" si="1660"/>
        <v>0</v>
      </c>
      <c r="CA109" s="144"/>
      <c r="CB109" s="32">
        <f t="shared" si="1661"/>
        <v>0</v>
      </c>
      <c r="CC109" s="144"/>
      <c r="CD109" s="32">
        <f t="shared" si="1662"/>
        <v>0</v>
      </c>
      <c r="CE109" s="97">
        <f t="shared" si="945"/>
        <v>0</v>
      </c>
      <c r="CF109" s="97">
        <f t="shared" si="945"/>
        <v>0</v>
      </c>
      <c r="CG109" s="144"/>
      <c r="CH109" s="32">
        <f t="shared" si="1663"/>
        <v>0</v>
      </c>
      <c r="CI109" s="144"/>
      <c r="CJ109" s="32">
        <f t="shared" si="1664"/>
        <v>0</v>
      </c>
      <c r="CK109" s="144"/>
      <c r="CL109" s="32">
        <f t="shared" si="1665"/>
        <v>0</v>
      </c>
      <c r="CM109" s="97">
        <f t="shared" si="949"/>
        <v>0</v>
      </c>
      <c r="CN109" s="97">
        <f t="shared" si="949"/>
        <v>0</v>
      </c>
      <c r="CO109" s="144">
        <v>0</v>
      </c>
      <c r="CP109" s="32">
        <f t="shared" si="1666"/>
        <v>0</v>
      </c>
      <c r="CQ109" s="144"/>
      <c r="CR109" s="32">
        <f t="shared" si="1667"/>
        <v>0</v>
      </c>
      <c r="CS109" s="144"/>
      <c r="CT109" s="32">
        <f t="shared" si="1668"/>
        <v>0</v>
      </c>
      <c r="CU109" s="97">
        <f t="shared" si="953"/>
        <v>0</v>
      </c>
      <c r="CV109" s="97">
        <f t="shared" si="953"/>
        <v>0</v>
      </c>
      <c r="CW109" s="144"/>
      <c r="CX109" s="32">
        <f t="shared" si="1669"/>
        <v>0</v>
      </c>
      <c r="CY109" s="144"/>
      <c r="CZ109" s="32">
        <f t="shared" si="1670"/>
        <v>0</v>
      </c>
      <c r="DA109" s="144"/>
      <c r="DB109" s="32">
        <f t="shared" si="1671"/>
        <v>0</v>
      </c>
      <c r="DC109" s="97">
        <f t="shared" si="957"/>
        <v>0</v>
      </c>
      <c r="DD109" s="97">
        <f t="shared" si="957"/>
        <v>0</v>
      </c>
      <c r="DE109" s="145">
        <v>0</v>
      </c>
      <c r="DF109" s="32">
        <f t="shared" si="1672"/>
        <v>0</v>
      </c>
      <c r="DG109" s="145">
        <v>0</v>
      </c>
      <c r="DH109" s="32">
        <f t="shared" si="1673"/>
        <v>0</v>
      </c>
      <c r="DI109" s="145">
        <v>0</v>
      </c>
      <c r="DJ109" s="32">
        <f t="shared" si="1674"/>
        <v>0</v>
      </c>
      <c r="DK109" s="97">
        <f t="shared" si="961"/>
        <v>0</v>
      </c>
      <c r="DL109" s="97">
        <f t="shared" si="961"/>
        <v>0</v>
      </c>
      <c r="DM109" s="145">
        <v>0</v>
      </c>
      <c r="DN109" s="32">
        <f t="shared" si="1675"/>
        <v>0</v>
      </c>
      <c r="DO109" s="145">
        <v>0</v>
      </c>
      <c r="DP109" s="32">
        <f t="shared" si="1676"/>
        <v>0</v>
      </c>
      <c r="DQ109" s="145">
        <v>0</v>
      </c>
      <c r="DR109" s="32">
        <f t="shared" si="1677"/>
        <v>0</v>
      </c>
      <c r="DS109" s="97">
        <f t="shared" si="965"/>
        <v>0</v>
      </c>
      <c r="DT109" s="97">
        <f t="shared" si="965"/>
        <v>0</v>
      </c>
      <c r="DU109" s="144"/>
      <c r="DV109" s="32">
        <f t="shared" si="1678"/>
        <v>0</v>
      </c>
      <c r="DW109" s="144"/>
      <c r="DX109" s="32">
        <f t="shared" si="1679"/>
        <v>0</v>
      </c>
      <c r="DY109" s="144"/>
      <c r="DZ109" s="32">
        <f t="shared" si="1680"/>
        <v>0</v>
      </c>
      <c r="EA109" s="97">
        <f t="shared" si="969"/>
        <v>0</v>
      </c>
      <c r="EB109" s="97">
        <f t="shared" si="969"/>
        <v>0</v>
      </c>
      <c r="EC109" s="143">
        <v>0</v>
      </c>
      <c r="ED109" s="32">
        <f t="shared" si="1681"/>
        <v>0</v>
      </c>
      <c r="EE109" s="143"/>
      <c r="EF109" s="32">
        <f t="shared" si="1682"/>
        <v>0</v>
      </c>
      <c r="EG109" s="143">
        <v>0</v>
      </c>
      <c r="EH109" s="32">
        <f t="shared" si="1683"/>
        <v>0</v>
      </c>
      <c r="EI109" s="97">
        <f t="shared" si="973"/>
        <v>0</v>
      </c>
      <c r="EJ109" s="97">
        <f t="shared" si="973"/>
        <v>0</v>
      </c>
      <c r="EK109" s="144">
        <v>0</v>
      </c>
      <c r="EL109" s="32">
        <f t="shared" si="1684"/>
        <v>0</v>
      </c>
      <c r="EM109" s="144">
        <v>0</v>
      </c>
      <c r="EN109" s="32">
        <f t="shared" si="1685"/>
        <v>0</v>
      </c>
      <c r="EO109" s="144">
        <v>0</v>
      </c>
      <c r="EP109" s="32">
        <f t="shared" si="1686"/>
        <v>0</v>
      </c>
      <c r="EQ109" s="97">
        <f t="shared" si="977"/>
        <v>0</v>
      </c>
      <c r="ER109" s="97">
        <f t="shared" si="977"/>
        <v>0</v>
      </c>
      <c r="ES109" s="144"/>
      <c r="ET109" s="32">
        <f t="shared" si="1687"/>
        <v>0</v>
      </c>
      <c r="EU109" s="144"/>
      <c r="EV109" s="32">
        <f t="shared" si="1688"/>
        <v>0</v>
      </c>
      <c r="EW109" s="144"/>
      <c r="EX109" s="32">
        <f t="shared" si="1689"/>
        <v>0</v>
      </c>
      <c r="EY109" s="97">
        <f t="shared" si="981"/>
        <v>0</v>
      </c>
      <c r="EZ109" s="97">
        <f t="shared" si="981"/>
        <v>0</v>
      </c>
      <c r="FA109" s="202"/>
      <c r="FB109" s="32">
        <f t="shared" si="1690"/>
        <v>0</v>
      </c>
      <c r="FC109" s="202"/>
      <c r="FD109" s="32">
        <f t="shared" si="1691"/>
        <v>0</v>
      </c>
      <c r="FE109" s="151"/>
      <c r="FF109" s="32">
        <f t="shared" si="1692"/>
        <v>0</v>
      </c>
      <c r="FG109" s="97">
        <f t="shared" si="985"/>
        <v>0</v>
      </c>
      <c r="FH109" s="97">
        <f t="shared" si="985"/>
        <v>0</v>
      </c>
      <c r="FI109" s="145">
        <v>0</v>
      </c>
      <c r="FJ109" s="32">
        <f t="shared" si="1693"/>
        <v>0</v>
      </c>
      <c r="FK109" s="145">
        <v>0</v>
      </c>
      <c r="FL109" s="32">
        <f t="shared" si="1694"/>
        <v>0</v>
      </c>
      <c r="FM109" s="145">
        <v>0</v>
      </c>
      <c r="FN109" s="32">
        <f t="shared" si="1695"/>
        <v>0</v>
      </c>
      <c r="FO109" s="97">
        <f t="shared" si="989"/>
        <v>0</v>
      </c>
      <c r="FP109" s="97">
        <f t="shared" si="989"/>
        <v>0</v>
      </c>
      <c r="FQ109" s="180">
        <v>0</v>
      </c>
      <c r="FR109" s="32">
        <f t="shared" si="1696"/>
        <v>0</v>
      </c>
      <c r="FS109" s="180">
        <v>0</v>
      </c>
      <c r="FT109" s="32">
        <f t="shared" si="1697"/>
        <v>0</v>
      </c>
      <c r="FU109" s="180">
        <v>0</v>
      </c>
      <c r="FV109" s="32">
        <f t="shared" si="1698"/>
        <v>0</v>
      </c>
      <c r="FW109" s="97">
        <f t="shared" si="993"/>
        <v>0</v>
      </c>
      <c r="FX109" s="97">
        <f t="shared" si="993"/>
        <v>0</v>
      </c>
      <c r="FY109" s="145"/>
      <c r="FZ109" s="32">
        <f t="shared" si="1699"/>
        <v>0</v>
      </c>
      <c r="GA109" s="145"/>
      <c r="GB109" s="32">
        <f t="shared" si="1700"/>
        <v>0</v>
      </c>
      <c r="GC109" s="145"/>
      <c r="GD109" s="32">
        <f t="shared" si="1701"/>
        <v>0</v>
      </c>
      <c r="GE109" s="97">
        <f t="shared" si="997"/>
        <v>0</v>
      </c>
      <c r="GF109" s="97">
        <f t="shared" si="997"/>
        <v>0</v>
      </c>
      <c r="GG109" s="144"/>
      <c r="GH109" s="32">
        <f t="shared" si="1702"/>
        <v>0</v>
      </c>
      <c r="GI109" s="144"/>
      <c r="GJ109" s="32">
        <f t="shared" si="1703"/>
        <v>0</v>
      </c>
      <c r="GK109" s="144"/>
      <c r="GL109" s="32">
        <f t="shared" si="1704"/>
        <v>0</v>
      </c>
      <c r="GM109" s="97">
        <f t="shared" si="1001"/>
        <v>0</v>
      </c>
      <c r="GN109" s="97">
        <f t="shared" si="1001"/>
        <v>0</v>
      </c>
      <c r="GO109" s="143"/>
      <c r="GP109" s="32">
        <f t="shared" si="1705"/>
        <v>0</v>
      </c>
      <c r="GQ109" s="143">
        <v>0</v>
      </c>
      <c r="GR109" s="32">
        <f t="shared" si="1706"/>
        <v>0</v>
      </c>
      <c r="GS109" s="143">
        <v>0</v>
      </c>
      <c r="GT109" s="32">
        <f t="shared" si="1707"/>
        <v>0</v>
      </c>
      <c r="GU109" s="97">
        <f t="shared" si="1005"/>
        <v>0</v>
      </c>
      <c r="GV109" s="97">
        <f t="shared" si="1005"/>
        <v>0</v>
      </c>
      <c r="GW109" s="144"/>
      <c r="GX109" s="32">
        <f t="shared" si="1708"/>
        <v>0</v>
      </c>
      <c r="GY109" s="144"/>
      <c r="GZ109" s="32">
        <f t="shared" si="1709"/>
        <v>0</v>
      </c>
      <c r="HA109" s="144"/>
      <c r="HB109" s="32">
        <f t="shared" si="1710"/>
        <v>0</v>
      </c>
      <c r="HC109" s="97">
        <f t="shared" si="1009"/>
        <v>0</v>
      </c>
      <c r="HD109" s="97">
        <f t="shared" si="1009"/>
        <v>0</v>
      </c>
      <c r="HE109" s="144"/>
      <c r="HF109" s="32">
        <f t="shared" si="1711"/>
        <v>0</v>
      </c>
      <c r="HG109" s="144"/>
      <c r="HH109" s="32">
        <f t="shared" si="1712"/>
        <v>0</v>
      </c>
      <c r="HI109" s="144"/>
      <c r="HJ109" s="32">
        <f t="shared" si="1713"/>
        <v>0</v>
      </c>
      <c r="HK109" s="97">
        <f t="shared" si="1013"/>
        <v>0</v>
      </c>
      <c r="HL109" s="97">
        <f t="shared" si="1013"/>
        <v>0</v>
      </c>
      <c r="HM109" s="144">
        <v>0</v>
      </c>
      <c r="HN109" s="32">
        <f t="shared" si="1714"/>
        <v>0</v>
      </c>
      <c r="HO109" s="144">
        <v>0</v>
      </c>
      <c r="HP109" s="32">
        <f t="shared" si="1715"/>
        <v>0</v>
      </c>
      <c r="HQ109" s="144">
        <v>0</v>
      </c>
      <c r="HR109" s="32">
        <f t="shared" si="1716"/>
        <v>0</v>
      </c>
      <c r="HS109" s="97">
        <f t="shared" si="1017"/>
        <v>0</v>
      </c>
      <c r="HT109" s="97">
        <f t="shared" si="1017"/>
        <v>0</v>
      </c>
      <c r="HU109" s="181">
        <v>1</v>
      </c>
      <c r="HV109" s="32">
        <f t="shared" si="1717"/>
        <v>2</v>
      </c>
      <c r="HW109" s="181"/>
      <c r="HX109" s="32">
        <f t="shared" si="1718"/>
        <v>0</v>
      </c>
      <c r="HY109" s="181"/>
      <c r="HZ109" s="32">
        <f t="shared" si="1719"/>
        <v>0</v>
      </c>
      <c r="IA109" s="97">
        <f t="shared" si="1021"/>
        <v>1</v>
      </c>
      <c r="IB109" s="97">
        <f t="shared" si="1021"/>
        <v>2</v>
      </c>
      <c r="IC109" s="145"/>
      <c r="ID109" s="32">
        <f t="shared" si="1720"/>
        <v>0</v>
      </c>
      <c r="IE109" s="145">
        <v>0</v>
      </c>
      <c r="IF109" s="32">
        <f t="shared" si="1721"/>
        <v>0</v>
      </c>
      <c r="IG109" s="145">
        <v>0</v>
      </c>
      <c r="IH109" s="32">
        <f t="shared" si="1722"/>
        <v>0</v>
      </c>
      <c r="II109" s="97">
        <f t="shared" si="1025"/>
        <v>0</v>
      </c>
      <c r="IJ109" s="97">
        <f t="shared" si="1025"/>
        <v>0</v>
      </c>
      <c r="IK109" s="153"/>
      <c r="IL109" s="32">
        <f t="shared" si="1723"/>
        <v>0</v>
      </c>
      <c r="IM109" s="153"/>
      <c r="IN109" s="32">
        <f t="shared" si="1724"/>
        <v>0</v>
      </c>
      <c r="IO109" s="153"/>
      <c r="IP109" s="32">
        <f t="shared" si="1725"/>
        <v>0</v>
      </c>
      <c r="IQ109" s="97">
        <f t="shared" si="1029"/>
        <v>0</v>
      </c>
      <c r="IR109" s="97">
        <f t="shared" si="1029"/>
        <v>0</v>
      </c>
      <c r="IS109" s="100">
        <f t="shared" si="1030"/>
        <v>1</v>
      </c>
      <c r="IT109" s="100">
        <f t="shared" si="1030"/>
        <v>2</v>
      </c>
      <c r="IU109" s="100">
        <f t="shared" si="1030"/>
        <v>0</v>
      </c>
      <c r="IV109" s="100">
        <f t="shared" si="1030"/>
        <v>0</v>
      </c>
      <c r="IW109" s="100">
        <f t="shared" si="1030"/>
        <v>0</v>
      </c>
      <c r="IX109" s="100">
        <f t="shared" si="1030"/>
        <v>0</v>
      </c>
      <c r="IY109" s="100">
        <f t="shared" si="1030"/>
        <v>1</v>
      </c>
      <c r="IZ109" s="100">
        <f t="shared" si="1030"/>
        <v>2</v>
      </c>
    </row>
    <row r="110" spans="1:260" s="184" customFormat="1" ht="21" customHeight="1" x14ac:dyDescent="0.3">
      <c r="A110" s="132"/>
      <c r="B110" s="133" t="s">
        <v>100</v>
      </c>
      <c r="C110" s="132"/>
      <c r="D110" s="134"/>
      <c r="E110" s="194">
        <f>SUM(E105:E109)</f>
        <v>1</v>
      </c>
      <c r="F110" s="194">
        <f t="shared" ref="F110:BQ110" si="1726">SUM(F105:F109)</f>
        <v>0.4</v>
      </c>
      <c r="G110" s="194">
        <f t="shared" si="1726"/>
        <v>0</v>
      </c>
      <c r="H110" s="194">
        <f t="shared" si="1726"/>
        <v>0</v>
      </c>
      <c r="I110" s="194">
        <f t="shared" si="1726"/>
        <v>0</v>
      </c>
      <c r="J110" s="194">
        <f t="shared" si="1726"/>
        <v>0</v>
      </c>
      <c r="K110" s="194">
        <f t="shared" si="1726"/>
        <v>1</v>
      </c>
      <c r="L110" s="194">
        <f t="shared" si="1726"/>
        <v>0.4</v>
      </c>
      <c r="M110" s="194">
        <f t="shared" si="1726"/>
        <v>0</v>
      </c>
      <c r="N110" s="194">
        <f t="shared" si="1726"/>
        <v>0</v>
      </c>
      <c r="O110" s="194">
        <f t="shared" si="1726"/>
        <v>0</v>
      </c>
      <c r="P110" s="194">
        <f t="shared" si="1726"/>
        <v>0</v>
      </c>
      <c r="Q110" s="194">
        <f t="shared" si="1726"/>
        <v>0</v>
      </c>
      <c r="R110" s="194">
        <f t="shared" si="1726"/>
        <v>0</v>
      </c>
      <c r="S110" s="194">
        <f t="shared" si="1726"/>
        <v>0</v>
      </c>
      <c r="T110" s="194">
        <f t="shared" si="1726"/>
        <v>0</v>
      </c>
      <c r="U110" s="194">
        <f t="shared" si="1726"/>
        <v>0</v>
      </c>
      <c r="V110" s="194">
        <f t="shared" si="1726"/>
        <v>0</v>
      </c>
      <c r="W110" s="194">
        <f t="shared" si="1726"/>
        <v>0</v>
      </c>
      <c r="X110" s="194">
        <f t="shared" si="1726"/>
        <v>0</v>
      </c>
      <c r="Y110" s="194">
        <f t="shared" si="1726"/>
        <v>0</v>
      </c>
      <c r="Z110" s="194">
        <f t="shared" si="1726"/>
        <v>0</v>
      </c>
      <c r="AA110" s="194">
        <f t="shared" si="1726"/>
        <v>0</v>
      </c>
      <c r="AB110" s="194">
        <f t="shared" si="1726"/>
        <v>0</v>
      </c>
      <c r="AC110" s="194">
        <f t="shared" si="1726"/>
        <v>0</v>
      </c>
      <c r="AD110" s="194">
        <f t="shared" si="1726"/>
        <v>0</v>
      </c>
      <c r="AE110" s="194">
        <f t="shared" si="1726"/>
        <v>0</v>
      </c>
      <c r="AF110" s="194">
        <f t="shared" si="1726"/>
        <v>0</v>
      </c>
      <c r="AG110" s="194">
        <f t="shared" si="1726"/>
        <v>0</v>
      </c>
      <c r="AH110" s="194">
        <f t="shared" si="1726"/>
        <v>0</v>
      </c>
      <c r="AI110" s="194">
        <f t="shared" si="1726"/>
        <v>0</v>
      </c>
      <c r="AJ110" s="194">
        <f t="shared" si="1726"/>
        <v>0</v>
      </c>
      <c r="AK110" s="194">
        <f t="shared" si="1726"/>
        <v>1</v>
      </c>
      <c r="AL110" s="194">
        <f t="shared" si="1726"/>
        <v>0.4</v>
      </c>
      <c r="AM110" s="194">
        <f t="shared" si="1726"/>
        <v>0</v>
      </c>
      <c r="AN110" s="194">
        <f t="shared" si="1726"/>
        <v>0</v>
      </c>
      <c r="AO110" s="194">
        <f t="shared" si="1726"/>
        <v>0</v>
      </c>
      <c r="AP110" s="194">
        <f t="shared" si="1726"/>
        <v>0</v>
      </c>
      <c r="AQ110" s="194">
        <f t="shared" si="1726"/>
        <v>1</v>
      </c>
      <c r="AR110" s="194">
        <f t="shared" si="1726"/>
        <v>0.4</v>
      </c>
      <c r="AS110" s="194">
        <f t="shared" si="1726"/>
        <v>0</v>
      </c>
      <c r="AT110" s="194">
        <f t="shared" si="1726"/>
        <v>0</v>
      </c>
      <c r="AU110" s="194">
        <f t="shared" si="1726"/>
        <v>0</v>
      </c>
      <c r="AV110" s="194">
        <f t="shared" si="1726"/>
        <v>0</v>
      </c>
      <c r="AW110" s="194">
        <f t="shared" si="1726"/>
        <v>0</v>
      </c>
      <c r="AX110" s="194">
        <f t="shared" si="1726"/>
        <v>0</v>
      </c>
      <c r="AY110" s="194">
        <f t="shared" si="1726"/>
        <v>0</v>
      </c>
      <c r="AZ110" s="194">
        <f t="shared" si="1726"/>
        <v>0</v>
      </c>
      <c r="BA110" s="194">
        <f t="shared" si="1726"/>
        <v>1</v>
      </c>
      <c r="BB110" s="194">
        <f t="shared" si="1726"/>
        <v>0.4</v>
      </c>
      <c r="BC110" s="194">
        <f t="shared" si="1726"/>
        <v>0</v>
      </c>
      <c r="BD110" s="194">
        <f t="shared" si="1726"/>
        <v>0</v>
      </c>
      <c r="BE110" s="194">
        <f t="shared" si="1726"/>
        <v>0</v>
      </c>
      <c r="BF110" s="194">
        <f t="shared" si="1726"/>
        <v>0</v>
      </c>
      <c r="BG110" s="194">
        <f t="shared" si="1726"/>
        <v>1</v>
      </c>
      <c r="BH110" s="194">
        <f t="shared" si="1726"/>
        <v>0.4</v>
      </c>
      <c r="BI110" s="194">
        <f t="shared" si="1726"/>
        <v>0</v>
      </c>
      <c r="BJ110" s="194">
        <f t="shared" si="1726"/>
        <v>0</v>
      </c>
      <c r="BK110" s="194">
        <f t="shared" si="1726"/>
        <v>0</v>
      </c>
      <c r="BL110" s="194">
        <f t="shared" si="1726"/>
        <v>0</v>
      </c>
      <c r="BM110" s="194">
        <f t="shared" si="1726"/>
        <v>0</v>
      </c>
      <c r="BN110" s="194">
        <f t="shared" si="1726"/>
        <v>0</v>
      </c>
      <c r="BO110" s="194">
        <f t="shared" si="1726"/>
        <v>0</v>
      </c>
      <c r="BP110" s="194">
        <f t="shared" si="1726"/>
        <v>0</v>
      </c>
      <c r="BQ110" s="194">
        <f t="shared" si="1726"/>
        <v>0</v>
      </c>
      <c r="BR110" s="194">
        <f t="shared" ref="BR110:EC110" si="1727">SUM(BR105:BR109)</f>
        <v>0</v>
      </c>
      <c r="BS110" s="194">
        <f t="shared" si="1727"/>
        <v>0</v>
      </c>
      <c r="BT110" s="194">
        <f t="shared" si="1727"/>
        <v>0</v>
      </c>
      <c r="BU110" s="194">
        <f t="shared" si="1727"/>
        <v>0</v>
      </c>
      <c r="BV110" s="194">
        <f t="shared" si="1727"/>
        <v>0</v>
      </c>
      <c r="BW110" s="194">
        <f t="shared" si="1727"/>
        <v>0</v>
      </c>
      <c r="BX110" s="194">
        <f t="shared" si="1727"/>
        <v>0</v>
      </c>
      <c r="BY110" s="194">
        <f t="shared" si="1727"/>
        <v>0</v>
      </c>
      <c r="BZ110" s="194">
        <f t="shared" si="1727"/>
        <v>0</v>
      </c>
      <c r="CA110" s="194">
        <f t="shared" si="1727"/>
        <v>0</v>
      </c>
      <c r="CB110" s="194">
        <f t="shared" si="1727"/>
        <v>0</v>
      </c>
      <c r="CC110" s="194">
        <f t="shared" si="1727"/>
        <v>0</v>
      </c>
      <c r="CD110" s="194">
        <f t="shared" si="1727"/>
        <v>0</v>
      </c>
      <c r="CE110" s="194">
        <f t="shared" si="1727"/>
        <v>0</v>
      </c>
      <c r="CF110" s="194">
        <f t="shared" si="1727"/>
        <v>0</v>
      </c>
      <c r="CG110" s="194">
        <f t="shared" si="1727"/>
        <v>0</v>
      </c>
      <c r="CH110" s="194">
        <f t="shared" si="1727"/>
        <v>0</v>
      </c>
      <c r="CI110" s="194">
        <f t="shared" si="1727"/>
        <v>0</v>
      </c>
      <c r="CJ110" s="194">
        <f t="shared" si="1727"/>
        <v>0</v>
      </c>
      <c r="CK110" s="194">
        <f t="shared" si="1727"/>
        <v>0</v>
      </c>
      <c r="CL110" s="194">
        <f t="shared" si="1727"/>
        <v>0</v>
      </c>
      <c r="CM110" s="194">
        <f t="shared" si="1727"/>
        <v>0</v>
      </c>
      <c r="CN110" s="194">
        <f t="shared" si="1727"/>
        <v>0</v>
      </c>
      <c r="CO110" s="194">
        <f t="shared" si="1727"/>
        <v>1</v>
      </c>
      <c r="CP110" s="194">
        <f t="shared" si="1727"/>
        <v>0.4</v>
      </c>
      <c r="CQ110" s="194">
        <f t="shared" si="1727"/>
        <v>0</v>
      </c>
      <c r="CR110" s="194">
        <f t="shared" si="1727"/>
        <v>0</v>
      </c>
      <c r="CS110" s="194">
        <f t="shared" si="1727"/>
        <v>0</v>
      </c>
      <c r="CT110" s="194">
        <f t="shared" si="1727"/>
        <v>0</v>
      </c>
      <c r="CU110" s="194">
        <f t="shared" si="1727"/>
        <v>1</v>
      </c>
      <c r="CV110" s="194">
        <f t="shared" si="1727"/>
        <v>0.4</v>
      </c>
      <c r="CW110" s="194">
        <f t="shared" si="1727"/>
        <v>0</v>
      </c>
      <c r="CX110" s="194">
        <f t="shared" si="1727"/>
        <v>0</v>
      </c>
      <c r="CY110" s="194">
        <f t="shared" si="1727"/>
        <v>0</v>
      </c>
      <c r="CZ110" s="194">
        <f t="shared" si="1727"/>
        <v>0</v>
      </c>
      <c r="DA110" s="194">
        <f t="shared" si="1727"/>
        <v>0</v>
      </c>
      <c r="DB110" s="194">
        <f t="shared" si="1727"/>
        <v>0</v>
      </c>
      <c r="DC110" s="194">
        <f t="shared" si="1727"/>
        <v>0</v>
      </c>
      <c r="DD110" s="194">
        <f t="shared" si="1727"/>
        <v>0</v>
      </c>
      <c r="DE110" s="194">
        <f t="shared" si="1727"/>
        <v>1</v>
      </c>
      <c r="DF110" s="194">
        <f t="shared" si="1727"/>
        <v>0.4</v>
      </c>
      <c r="DG110" s="194">
        <f t="shared" si="1727"/>
        <v>0</v>
      </c>
      <c r="DH110" s="194">
        <f t="shared" si="1727"/>
        <v>0</v>
      </c>
      <c r="DI110" s="194">
        <f t="shared" si="1727"/>
        <v>0</v>
      </c>
      <c r="DJ110" s="194">
        <f t="shared" si="1727"/>
        <v>0</v>
      </c>
      <c r="DK110" s="194">
        <f t="shared" si="1727"/>
        <v>1</v>
      </c>
      <c r="DL110" s="194">
        <f t="shared" si="1727"/>
        <v>0.4</v>
      </c>
      <c r="DM110" s="194">
        <f t="shared" si="1727"/>
        <v>0</v>
      </c>
      <c r="DN110" s="194">
        <f t="shared" si="1727"/>
        <v>0</v>
      </c>
      <c r="DO110" s="194">
        <f t="shared" si="1727"/>
        <v>0</v>
      </c>
      <c r="DP110" s="194">
        <f t="shared" si="1727"/>
        <v>0</v>
      </c>
      <c r="DQ110" s="194">
        <f t="shared" si="1727"/>
        <v>0</v>
      </c>
      <c r="DR110" s="194">
        <f t="shared" si="1727"/>
        <v>0</v>
      </c>
      <c r="DS110" s="194">
        <f t="shared" si="1727"/>
        <v>0</v>
      </c>
      <c r="DT110" s="194">
        <f t="shared" si="1727"/>
        <v>0</v>
      </c>
      <c r="DU110" s="194">
        <f t="shared" si="1727"/>
        <v>2</v>
      </c>
      <c r="DV110" s="194">
        <f t="shared" si="1727"/>
        <v>2.4</v>
      </c>
      <c r="DW110" s="194">
        <f t="shared" si="1727"/>
        <v>0</v>
      </c>
      <c r="DX110" s="194">
        <f t="shared" si="1727"/>
        <v>0</v>
      </c>
      <c r="DY110" s="194">
        <f t="shared" si="1727"/>
        <v>0</v>
      </c>
      <c r="DZ110" s="194">
        <f t="shared" si="1727"/>
        <v>0</v>
      </c>
      <c r="EA110" s="194">
        <f t="shared" si="1727"/>
        <v>2</v>
      </c>
      <c r="EB110" s="194">
        <f t="shared" si="1727"/>
        <v>2.4</v>
      </c>
      <c r="EC110" s="194">
        <f t="shared" si="1727"/>
        <v>0</v>
      </c>
      <c r="ED110" s="194">
        <f t="shared" ref="ED110:GO110" si="1728">SUM(ED105:ED109)</f>
        <v>0</v>
      </c>
      <c r="EE110" s="194">
        <f t="shared" si="1728"/>
        <v>0</v>
      </c>
      <c r="EF110" s="194">
        <f t="shared" si="1728"/>
        <v>0</v>
      </c>
      <c r="EG110" s="194">
        <f t="shared" si="1728"/>
        <v>0</v>
      </c>
      <c r="EH110" s="194">
        <f t="shared" si="1728"/>
        <v>0</v>
      </c>
      <c r="EI110" s="194">
        <f t="shared" si="1728"/>
        <v>0</v>
      </c>
      <c r="EJ110" s="194">
        <f t="shared" si="1728"/>
        <v>0</v>
      </c>
      <c r="EK110" s="194">
        <f t="shared" si="1728"/>
        <v>0</v>
      </c>
      <c r="EL110" s="194">
        <f t="shared" si="1728"/>
        <v>0</v>
      </c>
      <c r="EM110" s="194">
        <f t="shared" si="1728"/>
        <v>0</v>
      </c>
      <c r="EN110" s="194">
        <f t="shared" si="1728"/>
        <v>0</v>
      </c>
      <c r="EO110" s="194">
        <f t="shared" si="1728"/>
        <v>0</v>
      </c>
      <c r="EP110" s="194">
        <f t="shared" si="1728"/>
        <v>0</v>
      </c>
      <c r="EQ110" s="194">
        <f t="shared" si="1728"/>
        <v>0</v>
      </c>
      <c r="ER110" s="194">
        <f t="shared" si="1728"/>
        <v>0</v>
      </c>
      <c r="ES110" s="194">
        <f t="shared" si="1728"/>
        <v>0</v>
      </c>
      <c r="ET110" s="194">
        <f t="shared" si="1728"/>
        <v>0</v>
      </c>
      <c r="EU110" s="194">
        <f t="shared" si="1728"/>
        <v>0</v>
      </c>
      <c r="EV110" s="194">
        <f t="shared" si="1728"/>
        <v>0</v>
      </c>
      <c r="EW110" s="194">
        <f t="shared" si="1728"/>
        <v>0</v>
      </c>
      <c r="EX110" s="194">
        <f t="shared" si="1728"/>
        <v>0</v>
      </c>
      <c r="EY110" s="194">
        <f t="shared" si="1728"/>
        <v>0</v>
      </c>
      <c r="EZ110" s="194">
        <f t="shared" si="1728"/>
        <v>0</v>
      </c>
      <c r="FA110" s="194">
        <f t="shared" si="1728"/>
        <v>1</v>
      </c>
      <c r="FB110" s="194">
        <f t="shared" si="1728"/>
        <v>2</v>
      </c>
      <c r="FC110" s="194">
        <f t="shared" si="1728"/>
        <v>0</v>
      </c>
      <c r="FD110" s="194">
        <f t="shared" si="1728"/>
        <v>0</v>
      </c>
      <c r="FE110" s="194">
        <f t="shared" si="1728"/>
        <v>0</v>
      </c>
      <c r="FF110" s="194">
        <f t="shared" si="1728"/>
        <v>0</v>
      </c>
      <c r="FG110" s="194">
        <f t="shared" si="1728"/>
        <v>1</v>
      </c>
      <c r="FH110" s="194">
        <f t="shared" si="1728"/>
        <v>2</v>
      </c>
      <c r="FI110" s="194">
        <f t="shared" si="1728"/>
        <v>0</v>
      </c>
      <c r="FJ110" s="194">
        <f t="shared" si="1728"/>
        <v>0</v>
      </c>
      <c r="FK110" s="194">
        <f t="shared" si="1728"/>
        <v>0</v>
      </c>
      <c r="FL110" s="194">
        <f t="shared" si="1728"/>
        <v>0</v>
      </c>
      <c r="FM110" s="194">
        <f t="shared" si="1728"/>
        <v>0</v>
      </c>
      <c r="FN110" s="194">
        <f t="shared" si="1728"/>
        <v>0</v>
      </c>
      <c r="FO110" s="194">
        <f t="shared" si="1728"/>
        <v>0</v>
      </c>
      <c r="FP110" s="194">
        <f t="shared" si="1728"/>
        <v>0</v>
      </c>
      <c r="FQ110" s="194">
        <f t="shared" si="1728"/>
        <v>0</v>
      </c>
      <c r="FR110" s="194">
        <f t="shared" si="1728"/>
        <v>0</v>
      </c>
      <c r="FS110" s="194">
        <f t="shared" si="1728"/>
        <v>0</v>
      </c>
      <c r="FT110" s="194">
        <f t="shared" si="1728"/>
        <v>0</v>
      </c>
      <c r="FU110" s="194">
        <f t="shared" si="1728"/>
        <v>0</v>
      </c>
      <c r="FV110" s="194">
        <f t="shared" si="1728"/>
        <v>0</v>
      </c>
      <c r="FW110" s="194">
        <f t="shared" si="1728"/>
        <v>0</v>
      </c>
      <c r="FX110" s="194">
        <f t="shared" si="1728"/>
        <v>0</v>
      </c>
      <c r="FY110" s="194">
        <f t="shared" si="1728"/>
        <v>1</v>
      </c>
      <c r="FZ110" s="194">
        <f t="shared" si="1728"/>
        <v>0.4</v>
      </c>
      <c r="GA110" s="194">
        <f t="shared" si="1728"/>
        <v>0</v>
      </c>
      <c r="GB110" s="194">
        <f t="shared" si="1728"/>
        <v>0</v>
      </c>
      <c r="GC110" s="194">
        <f t="shared" si="1728"/>
        <v>0</v>
      </c>
      <c r="GD110" s="194">
        <f t="shared" si="1728"/>
        <v>0</v>
      </c>
      <c r="GE110" s="194">
        <f t="shared" si="1728"/>
        <v>1</v>
      </c>
      <c r="GF110" s="194">
        <f t="shared" si="1728"/>
        <v>0.4</v>
      </c>
      <c r="GG110" s="194">
        <f t="shared" si="1728"/>
        <v>0</v>
      </c>
      <c r="GH110" s="194">
        <f t="shared" si="1728"/>
        <v>0</v>
      </c>
      <c r="GI110" s="194">
        <f t="shared" si="1728"/>
        <v>0</v>
      </c>
      <c r="GJ110" s="194">
        <f t="shared" si="1728"/>
        <v>0</v>
      </c>
      <c r="GK110" s="194">
        <f t="shared" si="1728"/>
        <v>0</v>
      </c>
      <c r="GL110" s="194">
        <f t="shared" si="1728"/>
        <v>0</v>
      </c>
      <c r="GM110" s="194">
        <f t="shared" si="1728"/>
        <v>0</v>
      </c>
      <c r="GN110" s="194">
        <f t="shared" si="1728"/>
        <v>0</v>
      </c>
      <c r="GO110" s="194">
        <f t="shared" si="1728"/>
        <v>1</v>
      </c>
      <c r="GP110" s="194">
        <f t="shared" ref="GP110:IZ110" si="1729">SUM(GP105:GP109)</f>
        <v>0.4</v>
      </c>
      <c r="GQ110" s="194">
        <f t="shared" si="1729"/>
        <v>0</v>
      </c>
      <c r="GR110" s="194">
        <f t="shared" si="1729"/>
        <v>0</v>
      </c>
      <c r="GS110" s="194">
        <f t="shared" si="1729"/>
        <v>0</v>
      </c>
      <c r="GT110" s="194">
        <f t="shared" si="1729"/>
        <v>0</v>
      </c>
      <c r="GU110" s="194">
        <f t="shared" si="1729"/>
        <v>1</v>
      </c>
      <c r="GV110" s="194">
        <f t="shared" si="1729"/>
        <v>0.4</v>
      </c>
      <c r="GW110" s="194">
        <f t="shared" si="1729"/>
        <v>0</v>
      </c>
      <c r="GX110" s="194">
        <f t="shared" si="1729"/>
        <v>0</v>
      </c>
      <c r="GY110" s="194">
        <f t="shared" si="1729"/>
        <v>0</v>
      </c>
      <c r="GZ110" s="194">
        <f t="shared" si="1729"/>
        <v>0</v>
      </c>
      <c r="HA110" s="194">
        <f t="shared" si="1729"/>
        <v>0</v>
      </c>
      <c r="HB110" s="194">
        <f t="shared" si="1729"/>
        <v>0</v>
      </c>
      <c r="HC110" s="194">
        <f t="shared" si="1729"/>
        <v>0</v>
      </c>
      <c r="HD110" s="194">
        <f t="shared" si="1729"/>
        <v>0</v>
      </c>
      <c r="HE110" s="194">
        <f t="shared" si="1729"/>
        <v>0</v>
      </c>
      <c r="HF110" s="194">
        <f t="shared" si="1729"/>
        <v>0</v>
      </c>
      <c r="HG110" s="194">
        <f t="shared" si="1729"/>
        <v>0</v>
      </c>
      <c r="HH110" s="194">
        <f t="shared" si="1729"/>
        <v>0</v>
      </c>
      <c r="HI110" s="194">
        <f t="shared" si="1729"/>
        <v>0</v>
      </c>
      <c r="HJ110" s="194">
        <f t="shared" si="1729"/>
        <v>0</v>
      </c>
      <c r="HK110" s="194">
        <f t="shared" si="1729"/>
        <v>0</v>
      </c>
      <c r="HL110" s="194">
        <f t="shared" si="1729"/>
        <v>0</v>
      </c>
      <c r="HM110" s="194">
        <f t="shared" si="1729"/>
        <v>0</v>
      </c>
      <c r="HN110" s="194">
        <f t="shared" si="1729"/>
        <v>0</v>
      </c>
      <c r="HO110" s="194">
        <f t="shared" si="1729"/>
        <v>0</v>
      </c>
      <c r="HP110" s="194">
        <f t="shared" si="1729"/>
        <v>0</v>
      </c>
      <c r="HQ110" s="194">
        <f t="shared" si="1729"/>
        <v>0</v>
      </c>
      <c r="HR110" s="194">
        <f t="shared" si="1729"/>
        <v>0</v>
      </c>
      <c r="HS110" s="194">
        <f t="shared" si="1729"/>
        <v>0</v>
      </c>
      <c r="HT110" s="194">
        <f t="shared" si="1729"/>
        <v>0</v>
      </c>
      <c r="HU110" s="194">
        <f t="shared" si="1729"/>
        <v>1</v>
      </c>
      <c r="HV110" s="194">
        <f t="shared" si="1729"/>
        <v>2</v>
      </c>
      <c r="HW110" s="194">
        <f t="shared" si="1729"/>
        <v>0</v>
      </c>
      <c r="HX110" s="194">
        <f t="shared" si="1729"/>
        <v>0</v>
      </c>
      <c r="HY110" s="194">
        <f t="shared" si="1729"/>
        <v>0</v>
      </c>
      <c r="HZ110" s="194">
        <f t="shared" si="1729"/>
        <v>0</v>
      </c>
      <c r="IA110" s="194">
        <f t="shared" si="1729"/>
        <v>1</v>
      </c>
      <c r="IB110" s="194">
        <f t="shared" si="1729"/>
        <v>2</v>
      </c>
      <c r="IC110" s="194">
        <f t="shared" si="1729"/>
        <v>1</v>
      </c>
      <c r="ID110" s="194">
        <f t="shared" si="1729"/>
        <v>0.4</v>
      </c>
      <c r="IE110" s="194">
        <f t="shared" si="1729"/>
        <v>0</v>
      </c>
      <c r="IF110" s="194">
        <f t="shared" si="1729"/>
        <v>0</v>
      </c>
      <c r="IG110" s="194">
        <f t="shared" si="1729"/>
        <v>0</v>
      </c>
      <c r="IH110" s="194">
        <f t="shared" si="1729"/>
        <v>0</v>
      </c>
      <c r="II110" s="194">
        <f t="shared" si="1729"/>
        <v>1</v>
      </c>
      <c r="IJ110" s="194">
        <f t="shared" si="1729"/>
        <v>0.4</v>
      </c>
      <c r="IK110" s="194">
        <f t="shared" si="1729"/>
        <v>0</v>
      </c>
      <c r="IL110" s="194">
        <f t="shared" si="1729"/>
        <v>0</v>
      </c>
      <c r="IM110" s="194">
        <f t="shared" si="1729"/>
        <v>0</v>
      </c>
      <c r="IN110" s="194">
        <f t="shared" si="1729"/>
        <v>0</v>
      </c>
      <c r="IO110" s="194">
        <f t="shared" si="1729"/>
        <v>0</v>
      </c>
      <c r="IP110" s="194">
        <f t="shared" si="1729"/>
        <v>0</v>
      </c>
      <c r="IQ110" s="194">
        <f t="shared" si="1729"/>
        <v>0</v>
      </c>
      <c r="IR110" s="194">
        <f t="shared" si="1729"/>
        <v>0</v>
      </c>
      <c r="IS110" s="194">
        <f t="shared" si="1729"/>
        <v>12</v>
      </c>
      <c r="IT110" s="194">
        <f t="shared" si="1729"/>
        <v>9.6</v>
      </c>
      <c r="IU110" s="194">
        <f t="shared" si="1729"/>
        <v>0</v>
      </c>
      <c r="IV110" s="194">
        <f t="shared" si="1729"/>
        <v>0</v>
      </c>
      <c r="IW110" s="194">
        <f t="shared" si="1729"/>
        <v>0</v>
      </c>
      <c r="IX110" s="194">
        <f t="shared" si="1729"/>
        <v>0</v>
      </c>
      <c r="IY110" s="194">
        <f t="shared" si="1729"/>
        <v>12</v>
      </c>
      <c r="IZ110" s="194">
        <f t="shared" si="1729"/>
        <v>9.6</v>
      </c>
    </row>
    <row r="111" spans="1:260" s="203" customFormat="1" ht="21" customHeight="1" x14ac:dyDescent="0.3">
      <c r="A111" s="136"/>
      <c r="B111" s="137" t="s">
        <v>158</v>
      </c>
      <c r="C111" s="136"/>
      <c r="D111" s="136"/>
      <c r="E111" s="138">
        <f>E110+E104+E98+E91+E87+E84+E73+E65+E54+E50+E41+E30+E21+E9</f>
        <v>387.17215999999996</v>
      </c>
      <c r="F111" s="138">
        <f t="shared" ref="F111:BQ111" si="1730">F110+F104+F98+F91+F87+F84+F73+F65+F54+F50+F41+F30+F21+F9</f>
        <v>58.245497641600004</v>
      </c>
      <c r="G111" s="138">
        <f t="shared" si="1730"/>
        <v>224.15396999999999</v>
      </c>
      <c r="H111" s="138">
        <f t="shared" si="1730"/>
        <v>9.8100194371999976</v>
      </c>
      <c r="I111" s="138">
        <f t="shared" si="1730"/>
        <v>136.69987</v>
      </c>
      <c r="J111" s="138">
        <f t="shared" si="1730"/>
        <v>7.2911797212000007</v>
      </c>
      <c r="K111" s="138">
        <f t="shared" si="1730"/>
        <v>748.02599999999995</v>
      </c>
      <c r="L111" s="138">
        <f t="shared" si="1730"/>
        <v>75.346696800000004</v>
      </c>
      <c r="M111" s="138">
        <f t="shared" si="1730"/>
        <v>313.07896000000005</v>
      </c>
      <c r="N111" s="138">
        <f t="shared" si="1730"/>
        <v>22.374288159999999</v>
      </c>
      <c r="O111" s="138">
        <f t="shared" si="1730"/>
        <v>161.42556999999999</v>
      </c>
      <c r="P111" s="138">
        <f t="shared" si="1730"/>
        <v>11.545795694999999</v>
      </c>
      <c r="Q111" s="138">
        <f t="shared" si="1730"/>
        <v>114.18847</v>
      </c>
      <c r="R111" s="138">
        <f t="shared" si="1730"/>
        <v>6.2231625449999992</v>
      </c>
      <c r="S111" s="138">
        <f t="shared" si="1730"/>
        <v>588.69299999999998</v>
      </c>
      <c r="T111" s="138">
        <f t="shared" si="1730"/>
        <v>40.143246400000002</v>
      </c>
      <c r="U111" s="138">
        <f t="shared" si="1730"/>
        <v>249.30536000000001</v>
      </c>
      <c r="V111" s="138">
        <f t="shared" si="1730"/>
        <v>22.820837384000001</v>
      </c>
      <c r="W111" s="138">
        <f t="shared" si="1730"/>
        <v>73.62536999999999</v>
      </c>
      <c r="X111" s="138">
        <f t="shared" si="1730"/>
        <v>7.396218428000001</v>
      </c>
      <c r="Y111" s="138">
        <f t="shared" si="1730"/>
        <v>39.194270000000003</v>
      </c>
      <c r="Z111" s="138">
        <f t="shared" si="1730"/>
        <v>4.6276235880000005</v>
      </c>
      <c r="AA111" s="138">
        <f t="shared" si="1730"/>
        <v>362.125</v>
      </c>
      <c r="AB111" s="138">
        <f t="shared" si="1730"/>
        <v>34.844679400000004</v>
      </c>
      <c r="AC111" s="138">
        <f t="shared" si="1730"/>
        <v>185.47551999999999</v>
      </c>
      <c r="AD111" s="138">
        <f t="shared" si="1730"/>
        <v>19.922427983999995</v>
      </c>
      <c r="AE111" s="138">
        <f t="shared" si="1730"/>
        <v>71.310464999999994</v>
      </c>
      <c r="AF111" s="138">
        <f t="shared" si="1730"/>
        <v>5.8621637280000005</v>
      </c>
      <c r="AG111" s="138">
        <f t="shared" si="1730"/>
        <v>35.338014999999999</v>
      </c>
      <c r="AH111" s="138">
        <f t="shared" si="1730"/>
        <v>3.2875098879999998</v>
      </c>
      <c r="AI111" s="138">
        <f t="shared" si="1730"/>
        <v>292.12400000000002</v>
      </c>
      <c r="AJ111" s="138">
        <f t="shared" si="1730"/>
        <v>29.0721016</v>
      </c>
      <c r="AK111" s="138">
        <f t="shared" si="1730"/>
        <v>392.75952000000001</v>
      </c>
      <c r="AL111" s="138">
        <f t="shared" si="1730"/>
        <v>38.103794644800004</v>
      </c>
      <c r="AM111" s="138">
        <f t="shared" si="1730"/>
        <v>152.95946499999999</v>
      </c>
      <c r="AN111" s="138">
        <f t="shared" si="1730"/>
        <v>23.264641414099998</v>
      </c>
      <c r="AO111" s="138">
        <f t="shared" si="1730"/>
        <v>78.698014999999998</v>
      </c>
      <c r="AP111" s="138">
        <f t="shared" si="1730"/>
        <v>8.3251049411000011</v>
      </c>
      <c r="AQ111" s="138">
        <f t="shared" si="1730"/>
        <v>624.41699999999992</v>
      </c>
      <c r="AR111" s="138">
        <f t="shared" si="1730"/>
        <v>69.693540999999996</v>
      </c>
      <c r="AS111" s="138">
        <f t="shared" si="1730"/>
        <v>413.86728000000005</v>
      </c>
      <c r="AT111" s="138">
        <f t="shared" si="1730"/>
        <v>24.369118487999998</v>
      </c>
      <c r="AU111" s="138">
        <f t="shared" si="1730"/>
        <v>97.835135000000008</v>
      </c>
      <c r="AV111" s="138">
        <f t="shared" si="1730"/>
        <v>8.3612437459999995</v>
      </c>
      <c r="AW111" s="138">
        <f t="shared" si="1730"/>
        <v>68.592585</v>
      </c>
      <c r="AX111" s="138">
        <f t="shared" si="1730"/>
        <v>5.4590635660000002</v>
      </c>
      <c r="AY111" s="138">
        <f t="shared" si="1730"/>
        <v>580.29499999999996</v>
      </c>
      <c r="AZ111" s="138">
        <f t="shared" si="1730"/>
        <v>38.189425800000009</v>
      </c>
      <c r="BA111" s="138">
        <f t="shared" si="1730"/>
        <v>540.19200000000001</v>
      </c>
      <c r="BB111" s="138">
        <f t="shared" si="1730"/>
        <v>30.364244400000004</v>
      </c>
      <c r="BC111" s="138">
        <f t="shared" si="1730"/>
        <v>316.149</v>
      </c>
      <c r="BD111" s="138">
        <f t="shared" si="1730"/>
        <v>9.5405847999999995</v>
      </c>
      <c r="BE111" s="138">
        <f t="shared" si="1730"/>
        <v>168.65900000000002</v>
      </c>
      <c r="BF111" s="138">
        <f t="shared" si="1730"/>
        <v>4.7783528000000004</v>
      </c>
      <c r="BG111" s="138">
        <f t="shared" si="1730"/>
        <v>1025</v>
      </c>
      <c r="BH111" s="138">
        <f t="shared" si="1730"/>
        <v>44.683182000000009</v>
      </c>
      <c r="BI111" s="138">
        <f t="shared" si="1730"/>
        <v>541.39239999999995</v>
      </c>
      <c r="BJ111" s="138">
        <f t="shared" si="1730"/>
        <v>159.33887137600001</v>
      </c>
      <c r="BK111" s="138">
        <f t="shared" si="1730"/>
        <v>315.58455000000004</v>
      </c>
      <c r="BL111" s="138">
        <f t="shared" si="1730"/>
        <v>7.1426266920000003</v>
      </c>
      <c r="BM111" s="138">
        <f t="shared" si="1730"/>
        <v>291.03804999999994</v>
      </c>
      <c r="BN111" s="138">
        <f t="shared" si="1730"/>
        <v>5.0944439319999999</v>
      </c>
      <c r="BO111" s="138">
        <f t="shared" si="1730"/>
        <v>1148.0149999999999</v>
      </c>
      <c r="BP111" s="138">
        <f t="shared" si="1730"/>
        <v>171.57594200000003</v>
      </c>
      <c r="BQ111" s="138">
        <f t="shared" si="1730"/>
        <v>215.97</v>
      </c>
      <c r="BR111" s="138">
        <f t="shared" ref="BR111:EC111" si="1731">BR110+BR104+BR98+BR91+BR87+BR84+BR73+BR65+BR54+BR50+BR41+BR30+BR21+BR9</f>
        <v>7.6904127999999989</v>
      </c>
      <c r="BS111" s="138">
        <f t="shared" si="1731"/>
        <v>80.355625000000003</v>
      </c>
      <c r="BT111" s="138">
        <f t="shared" si="1731"/>
        <v>4.6185171</v>
      </c>
      <c r="BU111" s="138">
        <f t="shared" si="1731"/>
        <v>62.074375000000003</v>
      </c>
      <c r="BV111" s="138">
        <f t="shared" si="1731"/>
        <v>1.1259581000000001</v>
      </c>
      <c r="BW111" s="138">
        <f t="shared" si="1731"/>
        <v>358.40000000000003</v>
      </c>
      <c r="BX111" s="138">
        <f t="shared" si="1731"/>
        <v>13.434887999999999</v>
      </c>
      <c r="BY111" s="138">
        <f t="shared" si="1731"/>
        <v>186.29647360000001</v>
      </c>
      <c r="BZ111" s="138">
        <f t="shared" si="1731"/>
        <v>9.6756037093760003</v>
      </c>
      <c r="CA111" s="138">
        <f t="shared" si="1731"/>
        <v>69.487856199999996</v>
      </c>
      <c r="CB111" s="138">
        <f t="shared" si="1731"/>
        <v>3.936447885692</v>
      </c>
      <c r="CC111" s="138">
        <f t="shared" si="1731"/>
        <v>43.322070199999999</v>
      </c>
      <c r="CD111" s="138">
        <f t="shared" si="1731"/>
        <v>1.425952108932</v>
      </c>
      <c r="CE111" s="138">
        <f t="shared" si="1731"/>
        <v>299.10640000000001</v>
      </c>
      <c r="CF111" s="138">
        <f t="shared" si="1731"/>
        <v>15.038003703999998</v>
      </c>
      <c r="CG111" s="138">
        <f t="shared" si="1731"/>
        <v>370.48864000000003</v>
      </c>
      <c r="CH111" s="138">
        <f t="shared" si="1731"/>
        <v>175.56202548160002</v>
      </c>
      <c r="CI111" s="138">
        <f t="shared" si="1731"/>
        <v>135.05650499999999</v>
      </c>
      <c r="CJ111" s="138">
        <f t="shared" si="1731"/>
        <v>25.494328322200001</v>
      </c>
      <c r="CK111" s="138">
        <f t="shared" si="1731"/>
        <v>79.018855000000002</v>
      </c>
      <c r="CL111" s="138">
        <f t="shared" si="1731"/>
        <v>5.5968121962000001</v>
      </c>
      <c r="CM111" s="138">
        <f t="shared" si="1731"/>
        <v>584.56399999999996</v>
      </c>
      <c r="CN111" s="138">
        <f t="shared" si="1731"/>
        <v>206.65316600000003</v>
      </c>
      <c r="CO111" s="138">
        <f t="shared" si="1731"/>
        <v>538.40328</v>
      </c>
      <c r="CP111" s="138">
        <f t="shared" si="1731"/>
        <v>49.89868104</v>
      </c>
      <c r="CQ111" s="138">
        <f t="shared" si="1731"/>
        <v>140.36613499999999</v>
      </c>
      <c r="CR111" s="138">
        <f t="shared" si="1731"/>
        <v>14.479686054999998</v>
      </c>
      <c r="CS111" s="138">
        <f t="shared" si="1731"/>
        <v>72.689584999999994</v>
      </c>
      <c r="CT111" s="138">
        <f t="shared" si="1731"/>
        <v>7.4806929050000006</v>
      </c>
      <c r="CU111" s="138">
        <f t="shared" si="1731"/>
        <v>751.45900000000006</v>
      </c>
      <c r="CV111" s="138">
        <f t="shared" si="1731"/>
        <v>71.859059999999999</v>
      </c>
      <c r="CW111" s="138">
        <f t="shared" si="1731"/>
        <v>599.27800000000002</v>
      </c>
      <c r="CX111" s="138">
        <f t="shared" si="1731"/>
        <v>206.80320136</v>
      </c>
      <c r="CY111" s="138">
        <f t="shared" si="1731"/>
        <v>319.39099999999996</v>
      </c>
      <c r="CZ111" s="138">
        <f t="shared" si="1731"/>
        <v>15.416169319999998</v>
      </c>
      <c r="DA111" s="138">
        <f t="shared" si="1731"/>
        <v>216.48099999999999</v>
      </c>
      <c r="DB111" s="138">
        <f t="shared" si="1731"/>
        <v>9.3314617200000001</v>
      </c>
      <c r="DC111" s="138">
        <f t="shared" si="1731"/>
        <v>1135.1500000000001</v>
      </c>
      <c r="DD111" s="138">
        <f t="shared" si="1731"/>
        <v>231.55083239999999</v>
      </c>
      <c r="DE111" s="138">
        <f t="shared" si="1731"/>
        <v>303.01367999999997</v>
      </c>
      <c r="DF111" s="138">
        <f t="shared" si="1731"/>
        <v>14.844346492800002</v>
      </c>
      <c r="DG111" s="138">
        <f t="shared" si="1731"/>
        <v>114.65031</v>
      </c>
      <c r="DH111" s="138">
        <f t="shared" si="1731"/>
        <v>12.068347392600002</v>
      </c>
      <c r="DI111" s="138">
        <f t="shared" si="1731"/>
        <v>68.876009999999994</v>
      </c>
      <c r="DJ111" s="138">
        <f t="shared" si="1731"/>
        <v>7.5783873145999996</v>
      </c>
      <c r="DK111" s="138">
        <f t="shared" si="1731"/>
        <v>486.53999999999996</v>
      </c>
      <c r="DL111" s="138">
        <f t="shared" si="1731"/>
        <v>34.491081199999996</v>
      </c>
      <c r="DM111" s="138">
        <f t="shared" si="1731"/>
        <v>581.80855999999994</v>
      </c>
      <c r="DN111" s="138">
        <f t="shared" si="1731"/>
        <v>191.01970457440001</v>
      </c>
      <c r="DO111" s="138">
        <f t="shared" si="1731"/>
        <v>264.37977000000001</v>
      </c>
      <c r="DP111" s="138">
        <f t="shared" si="1731"/>
        <v>23.443046922300002</v>
      </c>
      <c r="DQ111" s="138">
        <f t="shared" si="1731"/>
        <v>199.49167</v>
      </c>
      <c r="DR111" s="138">
        <f t="shared" si="1731"/>
        <v>14.3066471033</v>
      </c>
      <c r="DS111" s="138">
        <f t="shared" si="1731"/>
        <v>1045.68</v>
      </c>
      <c r="DT111" s="138">
        <f t="shared" si="1731"/>
        <v>228.76939860000002</v>
      </c>
      <c r="DU111" s="138">
        <f t="shared" si="1731"/>
        <v>490.89175999999998</v>
      </c>
      <c r="DV111" s="138">
        <f t="shared" si="1731"/>
        <v>99.204061699200011</v>
      </c>
      <c r="DW111" s="138">
        <f t="shared" si="1731"/>
        <v>456.27916999999997</v>
      </c>
      <c r="DX111" s="138">
        <f t="shared" si="1731"/>
        <v>12.707729721399998</v>
      </c>
      <c r="DY111" s="138">
        <f t="shared" si="1731"/>
        <v>472.11306999999999</v>
      </c>
      <c r="DZ111" s="138">
        <f t="shared" si="1731"/>
        <v>158.57233137940003</v>
      </c>
      <c r="EA111" s="138">
        <f t="shared" si="1731"/>
        <v>1419.2839999999999</v>
      </c>
      <c r="EB111" s="138">
        <f t="shared" si="1731"/>
        <v>270.48412280000002</v>
      </c>
      <c r="EC111" s="138">
        <f t="shared" si="1731"/>
        <v>924.36440000000005</v>
      </c>
      <c r="ED111" s="138">
        <f t="shared" ref="ED111:GO111" si="1732">ED110+ED104+ED98+ED91+ED87+ED84+ED73+ED65+ED54+ED50+ED41+ED30+ED21+ED9</f>
        <v>108.90804399999999</v>
      </c>
      <c r="EE111" s="138">
        <f t="shared" si="1732"/>
        <v>743.85579999999993</v>
      </c>
      <c r="EF111" s="138">
        <f t="shared" si="1732"/>
        <v>50.565243999999993</v>
      </c>
      <c r="EG111" s="138">
        <f t="shared" si="1732"/>
        <v>452.87580000000003</v>
      </c>
      <c r="EH111" s="138">
        <f t="shared" si="1732"/>
        <v>46.707008000000002</v>
      </c>
      <c r="EI111" s="138">
        <f t="shared" si="1732"/>
        <v>2121.096</v>
      </c>
      <c r="EJ111" s="138">
        <f t="shared" si="1732"/>
        <v>206.180296</v>
      </c>
      <c r="EK111" s="138">
        <f t="shared" si="1732"/>
        <v>456.09645710400002</v>
      </c>
      <c r="EL111" s="138">
        <f t="shared" si="1732"/>
        <v>36.7013938890112</v>
      </c>
      <c r="EM111" s="138">
        <f t="shared" si="1732"/>
        <v>260.515909093</v>
      </c>
      <c r="EN111" s="138">
        <f t="shared" si="1732"/>
        <v>23.144804000250399</v>
      </c>
      <c r="EO111" s="138">
        <f t="shared" si="1732"/>
        <v>110.164699803</v>
      </c>
      <c r="EP111" s="138">
        <f t="shared" si="1732"/>
        <v>10.672843875538401</v>
      </c>
      <c r="EQ111" s="138">
        <f t="shared" si="1732"/>
        <v>826.7770660000001</v>
      </c>
      <c r="ER111" s="138">
        <f t="shared" si="1732"/>
        <v>70.519041764800008</v>
      </c>
      <c r="ES111" s="138">
        <f t="shared" si="1732"/>
        <v>913.43288000000007</v>
      </c>
      <c r="ET111" s="138">
        <f t="shared" si="1732"/>
        <v>64.012694399999987</v>
      </c>
      <c r="EU111" s="138">
        <f t="shared" si="1732"/>
        <v>316.54170999999997</v>
      </c>
      <c r="EV111" s="138">
        <f t="shared" si="1732"/>
        <v>17.5737083</v>
      </c>
      <c r="EW111" s="138">
        <f t="shared" si="1732"/>
        <v>249.01541</v>
      </c>
      <c r="EX111" s="138">
        <f t="shared" si="1732"/>
        <v>11.1585333</v>
      </c>
      <c r="EY111" s="138">
        <f t="shared" si="1732"/>
        <v>1478.99</v>
      </c>
      <c r="EZ111" s="138">
        <f t="shared" si="1732"/>
        <v>92.744935999999996</v>
      </c>
      <c r="FA111" s="138">
        <f t="shared" si="1732"/>
        <v>633.21800000000007</v>
      </c>
      <c r="FB111" s="138">
        <f t="shared" si="1732"/>
        <v>42.018391999999999</v>
      </c>
      <c r="FC111" s="138">
        <f t="shared" si="1732"/>
        <v>412.48099999999999</v>
      </c>
      <c r="FD111" s="138">
        <f t="shared" si="1732"/>
        <v>23.261577750000001</v>
      </c>
      <c r="FE111" s="138">
        <f t="shared" si="1732"/>
        <v>282.20100000000002</v>
      </c>
      <c r="FF111" s="138">
        <f t="shared" si="1732"/>
        <v>16.593290250000003</v>
      </c>
      <c r="FG111" s="138">
        <f t="shared" si="1732"/>
        <v>1327.9</v>
      </c>
      <c r="FH111" s="138">
        <f t="shared" si="1732"/>
        <v>81.873260000000002</v>
      </c>
      <c r="FI111" s="138">
        <f t="shared" si="1732"/>
        <v>1192.13896</v>
      </c>
      <c r="FJ111" s="138">
        <f t="shared" si="1732"/>
        <v>84.906175311999988</v>
      </c>
      <c r="FK111" s="138">
        <f t="shared" si="1732"/>
        <v>442.90656999999999</v>
      </c>
      <c r="FL111" s="138">
        <f t="shared" si="1732"/>
        <v>25.486229354000002</v>
      </c>
      <c r="FM111" s="138">
        <f t="shared" si="1732"/>
        <v>272.53946999999999</v>
      </c>
      <c r="FN111" s="138">
        <f t="shared" si="1732"/>
        <v>13.361859333999998</v>
      </c>
      <c r="FO111" s="138">
        <f t="shared" si="1732"/>
        <v>1907.585</v>
      </c>
      <c r="FP111" s="138">
        <f t="shared" si="1732"/>
        <v>123.75426399999999</v>
      </c>
      <c r="FQ111" s="138">
        <f t="shared" si="1732"/>
        <v>585.42280000000005</v>
      </c>
      <c r="FR111" s="138">
        <f t="shared" si="1732"/>
        <v>30.573790720000002</v>
      </c>
      <c r="FS111" s="138">
        <f t="shared" si="1732"/>
        <v>205.33322500000003</v>
      </c>
      <c r="FT111" s="138">
        <f t="shared" si="1732"/>
        <v>11.057391915</v>
      </c>
      <c r="FU111" s="138">
        <f t="shared" si="1732"/>
        <v>134.40797499999999</v>
      </c>
      <c r="FV111" s="138">
        <f t="shared" si="1732"/>
        <v>7.3086153649999996</v>
      </c>
      <c r="FW111" s="138">
        <f t="shared" si="1732"/>
        <v>925.16399999999999</v>
      </c>
      <c r="FX111" s="138">
        <f t="shared" si="1732"/>
        <v>48.939798000000003</v>
      </c>
      <c r="FY111" s="138">
        <f t="shared" si="1732"/>
        <v>726.84079999999994</v>
      </c>
      <c r="FZ111" s="138">
        <f t="shared" si="1732"/>
        <v>133.37869254560002</v>
      </c>
      <c r="GA111" s="138">
        <f t="shared" si="1732"/>
        <v>256.2586</v>
      </c>
      <c r="GB111" s="138">
        <f t="shared" si="1732"/>
        <v>30.749001445200001</v>
      </c>
      <c r="GC111" s="138">
        <f t="shared" si="1732"/>
        <v>132.3364</v>
      </c>
      <c r="GD111" s="138">
        <f t="shared" si="1732"/>
        <v>16.191620329199999</v>
      </c>
      <c r="GE111" s="138">
        <f t="shared" si="1732"/>
        <v>1115.4358</v>
      </c>
      <c r="GF111" s="138">
        <f t="shared" si="1732"/>
        <v>180.31931431999999</v>
      </c>
      <c r="GG111" s="138">
        <f t="shared" si="1732"/>
        <v>742.50144000000012</v>
      </c>
      <c r="GH111" s="138">
        <f t="shared" si="1732"/>
        <v>213.7932606992</v>
      </c>
      <c r="GI111" s="138">
        <f t="shared" si="1732"/>
        <v>227.81035499999996</v>
      </c>
      <c r="GJ111" s="138">
        <f t="shared" si="1732"/>
        <v>18.186587508900001</v>
      </c>
      <c r="GK111" s="138">
        <f t="shared" si="1732"/>
        <v>166.442205</v>
      </c>
      <c r="GL111" s="138">
        <f t="shared" si="1732"/>
        <v>11.2872115919</v>
      </c>
      <c r="GM111" s="138">
        <f t="shared" si="1732"/>
        <v>1136.7539999999999</v>
      </c>
      <c r="GN111" s="138">
        <f t="shared" si="1732"/>
        <v>243.2670598</v>
      </c>
      <c r="GO111" s="138">
        <f t="shared" si="1732"/>
        <v>461.25120000000004</v>
      </c>
      <c r="GP111" s="138">
        <f t="shared" ref="GP111:IZ111" si="1733">GP110+GP104+GP98+GP91+GP87+GP84+GP73+GP65+GP54+GP50+GP41+GP30+GP21+GP9</f>
        <v>39.163476804799998</v>
      </c>
      <c r="GQ111" s="138">
        <f t="shared" si="1733"/>
        <v>149.05852499999997</v>
      </c>
      <c r="GR111" s="138">
        <f t="shared" si="1733"/>
        <v>12.203654484100001</v>
      </c>
      <c r="GS111" s="138">
        <f t="shared" si="1733"/>
        <v>105.820275</v>
      </c>
      <c r="GT111" s="138">
        <f t="shared" si="1733"/>
        <v>5.7312565110999998</v>
      </c>
      <c r="GU111" s="138">
        <f t="shared" si="1733"/>
        <v>716.12999999999988</v>
      </c>
      <c r="GV111" s="138">
        <f t="shared" si="1733"/>
        <v>57.098387799999998</v>
      </c>
      <c r="GW111" s="138">
        <f t="shared" si="1733"/>
        <v>401.83280000000002</v>
      </c>
      <c r="GX111" s="138">
        <f t="shared" si="1733"/>
        <v>24.271281248000001</v>
      </c>
      <c r="GY111" s="138">
        <f t="shared" si="1733"/>
        <v>146.27010000000001</v>
      </c>
      <c r="GZ111" s="138">
        <f t="shared" si="1733"/>
        <v>12.632176616000002</v>
      </c>
      <c r="HA111" s="138">
        <f t="shared" si="1733"/>
        <v>102.10709999999999</v>
      </c>
      <c r="HB111" s="138">
        <f t="shared" si="1733"/>
        <v>7.1955701359999988</v>
      </c>
      <c r="HC111" s="138">
        <f t="shared" si="1733"/>
        <v>650.21</v>
      </c>
      <c r="HD111" s="138">
        <f t="shared" si="1733"/>
        <v>44.099028000000004</v>
      </c>
      <c r="HE111" s="138">
        <f t="shared" si="1733"/>
        <v>600.8928800000001</v>
      </c>
      <c r="HF111" s="138">
        <f t="shared" si="1733"/>
        <v>229.81278244000001</v>
      </c>
      <c r="HG111" s="138">
        <f t="shared" si="1733"/>
        <v>193.42671000000001</v>
      </c>
      <c r="HH111" s="138">
        <f t="shared" si="1733"/>
        <v>15.930554130000001</v>
      </c>
      <c r="HI111" s="138">
        <f t="shared" si="1733"/>
        <v>110.43541</v>
      </c>
      <c r="HJ111" s="138">
        <f t="shared" si="1733"/>
        <v>9.634562429999999</v>
      </c>
      <c r="HK111" s="138">
        <f t="shared" si="1733"/>
        <v>904.75500000000011</v>
      </c>
      <c r="HL111" s="138">
        <f t="shared" si="1733"/>
        <v>255.37789900000001</v>
      </c>
      <c r="HM111" s="138">
        <f t="shared" si="1733"/>
        <v>699.45792000000006</v>
      </c>
      <c r="HN111" s="138">
        <f t="shared" si="1733"/>
        <v>66.153118673600005</v>
      </c>
      <c r="HO111" s="138">
        <f t="shared" si="1733"/>
        <v>237.395015</v>
      </c>
      <c r="HP111" s="138">
        <f t="shared" si="1733"/>
        <v>20.335949268699999</v>
      </c>
      <c r="HQ111" s="138">
        <f t="shared" si="1733"/>
        <v>123.69646499999999</v>
      </c>
      <c r="HR111" s="138">
        <f t="shared" si="1733"/>
        <v>10.444014817700001</v>
      </c>
      <c r="HS111" s="138">
        <f t="shared" si="1733"/>
        <v>1060.5493999999999</v>
      </c>
      <c r="HT111" s="138">
        <f t="shared" si="1733"/>
        <v>96.933082759999991</v>
      </c>
      <c r="HU111" s="138">
        <f t="shared" si="1733"/>
        <v>1050.4460000000001</v>
      </c>
      <c r="HV111" s="138">
        <f t="shared" si="1733"/>
        <v>289.86980000000005</v>
      </c>
      <c r="HW111" s="138">
        <f t="shared" si="1733"/>
        <v>335.54200000000003</v>
      </c>
      <c r="HX111" s="138">
        <f t="shared" si="1733"/>
        <v>210.65521840000002</v>
      </c>
      <c r="HY111" s="138">
        <f t="shared" si="1733"/>
        <v>208.51299999999998</v>
      </c>
      <c r="HZ111" s="138">
        <f t="shared" si="1733"/>
        <v>20.197184</v>
      </c>
      <c r="IA111" s="138">
        <f t="shared" si="1733"/>
        <v>1594.5010000000002</v>
      </c>
      <c r="IB111" s="138">
        <f t="shared" si="1733"/>
        <v>520.72220240000001</v>
      </c>
      <c r="IC111" s="138">
        <f t="shared" si="1733"/>
        <v>591.85599999999999</v>
      </c>
      <c r="ID111" s="138">
        <f t="shared" si="1733"/>
        <v>300.33801120000004</v>
      </c>
      <c r="IE111" s="138">
        <f t="shared" si="1733"/>
        <v>269.6345</v>
      </c>
      <c r="IF111" s="138">
        <f t="shared" si="1733"/>
        <v>160.30616840000002</v>
      </c>
      <c r="IG111" s="138">
        <f t="shared" si="1733"/>
        <v>166.04949999999999</v>
      </c>
      <c r="IH111" s="138">
        <f t="shared" si="1733"/>
        <v>9.8096564000000015</v>
      </c>
      <c r="II111" s="138">
        <f t="shared" si="1733"/>
        <v>1027.54</v>
      </c>
      <c r="IJ111" s="138">
        <f t="shared" si="1733"/>
        <v>470.45383600000008</v>
      </c>
      <c r="IK111" s="138">
        <f t="shared" si="1733"/>
        <v>457</v>
      </c>
      <c r="IL111" s="138">
        <f t="shared" si="1733"/>
        <v>71.25</v>
      </c>
      <c r="IM111" s="138">
        <f t="shared" si="1733"/>
        <v>3.3</v>
      </c>
      <c r="IN111" s="138">
        <f t="shared" si="1733"/>
        <v>139.26</v>
      </c>
      <c r="IO111" s="138">
        <f t="shared" si="1733"/>
        <v>0.44</v>
      </c>
      <c r="IP111" s="138">
        <f t="shared" si="1733"/>
        <v>18.568000000000001</v>
      </c>
      <c r="IQ111" s="138">
        <f t="shared" si="1733"/>
        <v>460.74</v>
      </c>
      <c r="IR111" s="138">
        <f t="shared" si="1733"/>
        <v>229.078</v>
      </c>
      <c r="IS111" s="138">
        <f t="shared" si="1733"/>
        <v>16746.146130704001</v>
      </c>
      <c r="IT111" s="138">
        <f t="shared" si="1733"/>
        <v>2865.3880311679877</v>
      </c>
      <c r="IU111" s="138">
        <f t="shared" si="1733"/>
        <v>7193.3399152929996</v>
      </c>
      <c r="IV111" s="138">
        <f t="shared" si="1733"/>
        <v>966.43583223164251</v>
      </c>
      <c r="IW111" s="138">
        <f t="shared" si="1733"/>
        <v>4763.5196200029995</v>
      </c>
      <c r="IX111" s="138">
        <f t="shared" si="1733"/>
        <v>465.36591014917042</v>
      </c>
      <c r="IY111" s="138">
        <f t="shared" si="1733"/>
        <v>28703.005666000005</v>
      </c>
      <c r="IZ111" s="138">
        <f t="shared" si="1733"/>
        <v>4297.1897735488001</v>
      </c>
    </row>
    <row r="112" spans="1:260" s="183" customFormat="1" ht="21" customHeight="1" x14ac:dyDescent="0.3">
      <c r="A112" s="129" t="s">
        <v>152</v>
      </c>
      <c r="B112" s="130" t="s">
        <v>153</v>
      </c>
      <c r="C112" s="129"/>
      <c r="D112" s="129"/>
      <c r="E112" s="131"/>
      <c r="F112" s="131">
        <f>L111*3%</f>
        <v>2.2604009039999999</v>
      </c>
      <c r="G112" s="131"/>
      <c r="H112" s="131"/>
      <c r="I112" s="131"/>
      <c r="J112" s="131"/>
      <c r="K112" s="115"/>
      <c r="L112" s="115">
        <f t="shared" ref="L112" si="1734">F112+H112+J112</f>
        <v>2.2604009039999999</v>
      </c>
      <c r="M112" s="131"/>
      <c r="N112" s="131">
        <f>T111*3%</f>
        <v>1.204297392</v>
      </c>
      <c r="O112" s="131"/>
      <c r="P112" s="131"/>
      <c r="Q112" s="131"/>
      <c r="R112" s="131"/>
      <c r="S112" s="131">
        <f t="shared" ref="S112:T112" si="1735">M112+O112+Q112</f>
        <v>0</v>
      </c>
      <c r="T112" s="131">
        <f t="shared" si="1735"/>
        <v>1.204297392</v>
      </c>
      <c r="U112" s="131"/>
      <c r="V112" s="131">
        <f>AB111*3%</f>
        <v>1.045340382</v>
      </c>
      <c r="W112" s="131"/>
      <c r="X112" s="131"/>
      <c r="Y112" s="131"/>
      <c r="Z112" s="131"/>
      <c r="AA112" s="115"/>
      <c r="AB112" s="115">
        <f t="shared" ref="AB112" si="1736">V112+X112+Z112</f>
        <v>1.045340382</v>
      </c>
      <c r="AC112" s="131"/>
      <c r="AD112" s="131">
        <f>AJ111*3%</f>
        <v>0.872163048</v>
      </c>
      <c r="AE112" s="131"/>
      <c r="AF112" s="131"/>
      <c r="AG112" s="131"/>
      <c r="AH112" s="131"/>
      <c r="AI112" s="115"/>
      <c r="AJ112" s="115">
        <f t="shared" ref="AJ112" si="1737">AD112+AF112+AH112</f>
        <v>0.872163048</v>
      </c>
      <c r="AK112" s="131"/>
      <c r="AL112" s="131">
        <f t="shared" ref="AL112" si="1738">AR111*3%</f>
        <v>2.0908062299999997</v>
      </c>
      <c r="AM112" s="131"/>
      <c r="AN112" s="131"/>
      <c r="AO112" s="131"/>
      <c r="AP112" s="131"/>
      <c r="AQ112" s="115"/>
      <c r="AR112" s="115">
        <f t="shared" ref="AR112" si="1739">AL112+AN112+AP112</f>
        <v>2.0908062299999997</v>
      </c>
      <c r="AS112" s="131"/>
      <c r="AT112" s="131">
        <f t="shared" ref="AT112" si="1740">AZ111*3%</f>
        <v>1.1456827740000002</v>
      </c>
      <c r="AU112" s="131"/>
      <c r="AV112" s="131"/>
      <c r="AW112" s="131"/>
      <c r="AX112" s="131"/>
      <c r="AY112" s="115"/>
      <c r="AZ112" s="115">
        <f t="shared" ref="AZ112" si="1741">AT112+AV112+AX112</f>
        <v>1.1456827740000002</v>
      </c>
      <c r="BA112" s="131"/>
      <c r="BB112" s="131">
        <f t="shared" ref="BB112" si="1742">BH111*3%</f>
        <v>1.3404954600000003</v>
      </c>
      <c r="BC112" s="131"/>
      <c r="BD112" s="131"/>
      <c r="BE112" s="131"/>
      <c r="BF112" s="131"/>
      <c r="BG112" s="115"/>
      <c r="BH112" s="115">
        <f t="shared" ref="BH112" si="1743">BB112+BD112+BF112</f>
        <v>1.3404954600000003</v>
      </c>
      <c r="BI112" s="131"/>
      <c r="BJ112" s="131">
        <f t="shared" ref="BJ112" si="1744">BP111*3%</f>
        <v>5.1472782600000002</v>
      </c>
      <c r="BK112" s="131"/>
      <c r="BL112" s="131"/>
      <c r="BM112" s="131"/>
      <c r="BN112" s="131"/>
      <c r="BO112" s="115"/>
      <c r="BP112" s="115">
        <f t="shared" ref="BP112" si="1745">BJ112+BL112+BN112</f>
        <v>5.1472782600000002</v>
      </c>
      <c r="BQ112" s="131"/>
      <c r="BR112" s="131">
        <f t="shared" ref="BR112" si="1746">BX111*3%</f>
        <v>0.40304663999999996</v>
      </c>
      <c r="BS112" s="131"/>
      <c r="BT112" s="131"/>
      <c r="BU112" s="131"/>
      <c r="BV112" s="131"/>
      <c r="BW112" s="115"/>
      <c r="BX112" s="115">
        <f t="shared" ref="BX112" si="1747">BR112+BT112+BV112</f>
        <v>0.40304663999999996</v>
      </c>
      <c r="BY112" s="131"/>
      <c r="BZ112" s="131">
        <f t="shared" ref="BZ112" si="1748">CF111*3%</f>
        <v>0.45114011111999991</v>
      </c>
      <c r="CA112" s="131"/>
      <c r="CB112" s="131"/>
      <c r="CC112" s="131"/>
      <c r="CD112" s="131"/>
      <c r="CE112" s="115"/>
      <c r="CF112" s="115">
        <f t="shared" ref="CF112" si="1749">BZ112+CB112+CD112</f>
        <v>0.45114011111999991</v>
      </c>
      <c r="CG112" s="131"/>
      <c r="CH112" s="131">
        <f t="shared" ref="CH112" si="1750">CN111*3%</f>
        <v>6.1995949800000005</v>
      </c>
      <c r="CI112" s="131"/>
      <c r="CJ112" s="131"/>
      <c r="CK112" s="131"/>
      <c r="CL112" s="131"/>
      <c r="CM112" s="115"/>
      <c r="CN112" s="115">
        <f t="shared" ref="CN112" si="1751">CH112+CJ112+CL112</f>
        <v>6.1995949800000005</v>
      </c>
      <c r="CO112" s="131"/>
      <c r="CP112" s="131">
        <f t="shared" ref="CP112" si="1752">CV111*3%</f>
        <v>2.1557718000000001</v>
      </c>
      <c r="CQ112" s="131"/>
      <c r="CR112" s="131"/>
      <c r="CS112" s="131"/>
      <c r="CT112" s="131"/>
      <c r="CU112" s="115"/>
      <c r="CV112" s="115">
        <f t="shared" ref="CV112" si="1753">CP112+CR112+CT112</f>
        <v>2.1557718000000001</v>
      </c>
      <c r="CW112" s="131"/>
      <c r="CX112" s="131">
        <f t="shared" ref="CX112" si="1754">DD111*3%</f>
        <v>6.9465249719999997</v>
      </c>
      <c r="CY112" s="131"/>
      <c r="CZ112" s="131"/>
      <c r="DA112" s="131"/>
      <c r="DB112" s="131"/>
      <c r="DC112" s="115"/>
      <c r="DD112" s="115">
        <f t="shared" ref="DD112" si="1755">CX112+CZ112+DB112</f>
        <v>6.9465249719999997</v>
      </c>
      <c r="DE112" s="131"/>
      <c r="DF112" s="131">
        <f t="shared" ref="DF112" si="1756">DL111*3%</f>
        <v>1.0347324359999999</v>
      </c>
      <c r="DG112" s="131"/>
      <c r="DH112" s="131"/>
      <c r="DI112" s="131"/>
      <c r="DJ112" s="131"/>
      <c r="DK112" s="115"/>
      <c r="DL112" s="115">
        <f t="shared" ref="DL112" si="1757">DF112+DH112+DJ112</f>
        <v>1.0347324359999999</v>
      </c>
      <c r="DM112" s="131"/>
      <c r="DN112" s="131">
        <f t="shared" ref="DN112" si="1758">DT111*3%</f>
        <v>6.8630819580000004</v>
      </c>
      <c r="DO112" s="131"/>
      <c r="DP112" s="131"/>
      <c r="DQ112" s="131"/>
      <c r="DR112" s="131"/>
      <c r="DS112" s="115"/>
      <c r="DT112" s="115">
        <f t="shared" ref="DT112" si="1759">DN112+DP112+DR112</f>
        <v>6.8630819580000004</v>
      </c>
      <c r="DU112" s="131"/>
      <c r="DV112" s="131">
        <f>EB111*3%</f>
        <v>8.1145236839999999</v>
      </c>
      <c r="DW112" s="131"/>
      <c r="DX112" s="131"/>
      <c r="DY112" s="131"/>
      <c r="DZ112" s="131"/>
      <c r="EA112" s="115"/>
      <c r="EB112" s="115">
        <f t="shared" ref="EB112" si="1760">DV112+DX112+DZ112</f>
        <v>8.1145236839999999</v>
      </c>
      <c r="EC112" s="131"/>
      <c r="ED112" s="131">
        <f t="shared" ref="ED112" si="1761">EJ111*3%</f>
        <v>6.1854088799999998</v>
      </c>
      <c r="EE112" s="131"/>
      <c r="EF112" s="131"/>
      <c r="EG112" s="131"/>
      <c r="EH112" s="131"/>
      <c r="EI112" s="115"/>
      <c r="EJ112" s="115">
        <f t="shared" ref="EJ112" si="1762">ED112+EF112+EH112</f>
        <v>6.1854088799999998</v>
      </c>
      <c r="EK112" s="131"/>
      <c r="EL112" s="131">
        <f t="shared" ref="EL112" si="1763">ER111*3%</f>
        <v>2.1155712529440001</v>
      </c>
      <c r="EM112" s="131"/>
      <c r="EN112" s="131"/>
      <c r="EO112" s="131"/>
      <c r="EP112" s="131"/>
      <c r="EQ112" s="115"/>
      <c r="ER112" s="115">
        <f t="shared" ref="ER112" si="1764">EL112+EN112+EP112</f>
        <v>2.1155712529440001</v>
      </c>
      <c r="ES112" s="131"/>
      <c r="ET112" s="131">
        <f t="shared" ref="ET112" si="1765">EZ111*3%</f>
        <v>2.7823480799999998</v>
      </c>
      <c r="EU112" s="131"/>
      <c r="EV112" s="131"/>
      <c r="EW112" s="131"/>
      <c r="EX112" s="131"/>
      <c r="EY112" s="115"/>
      <c r="EZ112" s="115">
        <f t="shared" ref="EZ112" si="1766">ET112+EV112+EX112</f>
        <v>2.7823480799999998</v>
      </c>
      <c r="FA112" s="131"/>
      <c r="FB112" s="131">
        <f t="shared" ref="FB112" si="1767">FH111*3%</f>
        <v>2.4561978</v>
      </c>
      <c r="FC112" s="131"/>
      <c r="FD112" s="131"/>
      <c r="FE112" s="131"/>
      <c r="FF112" s="131"/>
      <c r="FG112" s="115"/>
      <c r="FH112" s="115">
        <f t="shared" ref="FH112" si="1768">FB112+FD112+FF112</f>
        <v>2.4561978</v>
      </c>
      <c r="FI112" s="131"/>
      <c r="FJ112" s="131">
        <f t="shared" ref="FJ112" si="1769">FP111*3%</f>
        <v>3.7126279199999996</v>
      </c>
      <c r="FK112" s="131"/>
      <c r="FL112" s="131"/>
      <c r="FM112" s="131"/>
      <c r="FN112" s="131"/>
      <c r="FO112" s="115"/>
      <c r="FP112" s="115">
        <f t="shared" ref="FP112" si="1770">FJ112+FL112+FN112</f>
        <v>3.7126279199999996</v>
      </c>
      <c r="FQ112" s="131"/>
      <c r="FR112" s="131">
        <f t="shared" ref="FR112" si="1771">FX111*3%</f>
        <v>1.4681939400000001</v>
      </c>
      <c r="FS112" s="131"/>
      <c r="FT112" s="131"/>
      <c r="FU112" s="131"/>
      <c r="FV112" s="131"/>
      <c r="FW112" s="115"/>
      <c r="FX112" s="115">
        <f t="shared" ref="FX112" si="1772">FR112+FT112+FV112</f>
        <v>1.4681939400000001</v>
      </c>
      <c r="FY112" s="131"/>
      <c r="FZ112" s="131">
        <f t="shared" ref="FZ112" si="1773">GF111*3%</f>
        <v>5.409579429599999</v>
      </c>
      <c r="GA112" s="131"/>
      <c r="GB112" s="131"/>
      <c r="GC112" s="131"/>
      <c r="GD112" s="131"/>
      <c r="GE112" s="115"/>
      <c r="GF112" s="115">
        <f t="shared" ref="GF112" si="1774">FZ112+GB112+GD112</f>
        <v>5.409579429599999</v>
      </c>
      <c r="GG112" s="131"/>
      <c r="GH112" s="131">
        <f t="shared" ref="GH112" si="1775">GN111*3%</f>
        <v>7.2980117939999998</v>
      </c>
      <c r="GI112" s="131"/>
      <c r="GJ112" s="131"/>
      <c r="GK112" s="131"/>
      <c r="GL112" s="131"/>
      <c r="GM112" s="115"/>
      <c r="GN112" s="115">
        <f t="shared" ref="GN112" si="1776">GH112+GJ112+GL112</f>
        <v>7.2980117939999998</v>
      </c>
      <c r="GO112" s="131"/>
      <c r="GP112" s="131">
        <f t="shared" ref="GP112" si="1777">GV111*3%</f>
        <v>1.7129516339999999</v>
      </c>
      <c r="GQ112" s="131"/>
      <c r="GR112" s="131"/>
      <c r="GS112" s="131"/>
      <c r="GT112" s="131"/>
      <c r="GU112" s="115"/>
      <c r="GV112" s="115">
        <f t="shared" ref="GV112" si="1778">GP112+GR112+GT112</f>
        <v>1.7129516339999999</v>
      </c>
      <c r="GW112" s="131"/>
      <c r="GX112" s="131">
        <f t="shared" ref="GX112" si="1779">HD111*3%</f>
        <v>1.32297084</v>
      </c>
      <c r="GY112" s="131"/>
      <c r="GZ112" s="131"/>
      <c r="HA112" s="131"/>
      <c r="HB112" s="131"/>
      <c r="HC112" s="115"/>
      <c r="HD112" s="115">
        <f t="shared" ref="HD112" si="1780">GX112+GZ112+HB112</f>
        <v>1.32297084</v>
      </c>
      <c r="HE112" s="131"/>
      <c r="HF112" s="131">
        <f t="shared" ref="HF112" si="1781">HL111*3%</f>
        <v>7.6613369699999998</v>
      </c>
      <c r="HG112" s="131"/>
      <c r="HH112" s="131"/>
      <c r="HI112" s="131"/>
      <c r="HJ112" s="131"/>
      <c r="HK112" s="115"/>
      <c r="HL112" s="115">
        <f t="shared" ref="HL112" si="1782">HF112+HH112+HJ112</f>
        <v>7.6613369699999998</v>
      </c>
      <c r="HM112" s="131"/>
      <c r="HN112" s="131">
        <f t="shared" ref="HN112" si="1783">HT111*3%</f>
        <v>2.9079924827999997</v>
      </c>
      <c r="HO112" s="131"/>
      <c r="HP112" s="131"/>
      <c r="HQ112" s="131"/>
      <c r="HR112" s="131"/>
      <c r="HS112" s="115"/>
      <c r="HT112" s="115">
        <f t="shared" ref="HT112" si="1784">HN112+HP112+HR112</f>
        <v>2.9079924827999997</v>
      </c>
      <c r="HU112" s="131"/>
      <c r="HV112" s="131">
        <f>IB111*3%</f>
        <v>15.621666072</v>
      </c>
      <c r="HW112" s="131"/>
      <c r="HX112" s="131"/>
      <c r="HY112" s="131"/>
      <c r="HZ112" s="131"/>
      <c r="IA112" s="115"/>
      <c r="IB112" s="115">
        <f>HV112+HX112+HZ112</f>
        <v>15.621666072</v>
      </c>
      <c r="IC112" s="131"/>
      <c r="ID112" s="131">
        <f>IJ111*3%</f>
        <v>14.113615080000002</v>
      </c>
      <c r="IE112" s="131"/>
      <c r="IF112" s="131"/>
      <c r="IG112" s="131"/>
      <c r="IH112" s="131"/>
      <c r="II112" s="115"/>
      <c r="IJ112" s="115">
        <f t="shared" ref="IJ112" si="1785">ID112+IF112+IH112</f>
        <v>14.113615080000002</v>
      </c>
      <c r="IK112" s="131"/>
      <c r="IL112" s="131">
        <f>111.31</f>
        <v>111.31</v>
      </c>
      <c r="IM112" s="131"/>
      <c r="IN112" s="131"/>
      <c r="IO112" s="131"/>
      <c r="IP112" s="131"/>
      <c r="IQ112" s="115"/>
      <c r="IR112" s="115">
        <f t="shared" ref="IR112:IR113" si="1786">IL112+IN112+IP112</f>
        <v>111.31</v>
      </c>
      <c r="IS112" s="120">
        <f t="shared" ref="IS112:IT113" si="1787">E112+M112+U112+AC112+AK112+AS112+BA112+BI112+BQ112+BY112+CG112+CO112+CW112+DE112+DM112+DU112+EC112+EK112+ES112+FA112+FI112+FQ112+FY112+GG112+GO112+GW112+HE112+HM112+HU112+IC112+IK112</f>
        <v>0</v>
      </c>
      <c r="IT112" s="120">
        <f>F112+N112+V112+AD112+AL112+AT112+BB112+BJ112+BR112+BZ112+CH112+CP112+CX112+DF112+DN112+DV112+ED112+EL112+ET112+FB112+FJ112+FR112+FZ112+GH112+GP112+GX112+HF112+HN112+HV112+ID112+IL112</f>
        <v>233.35335320646402</v>
      </c>
      <c r="IU112" s="120">
        <f t="shared" ref="IU112:IZ113" si="1788">G112+O112+W112+AE112+AM112+AU112+BC112+BK112+BS112+CA112+CI112+CQ112+CY112+DG112+DO112+DW112+EE112+EM112+EU112+FC112+FK112+FS112+GA112+GI112+GQ112+GY112+HG112+HO112+HW112+IE112+IM112</f>
        <v>0</v>
      </c>
      <c r="IV112" s="120">
        <f t="shared" si="1788"/>
        <v>0</v>
      </c>
      <c r="IW112" s="120">
        <f t="shared" si="1788"/>
        <v>0</v>
      </c>
      <c r="IX112" s="120">
        <f t="shared" si="1788"/>
        <v>0</v>
      </c>
      <c r="IY112" s="120">
        <f t="shared" si="1788"/>
        <v>0</v>
      </c>
      <c r="IZ112" s="119">
        <f>L112+T112+AB112+AJ112+AR112+AZ112+BH112+BP112+BX112+CF112+CN112+CV112+DD112+DL112+DT112+EB112+EJ112+ER112+EZ112+FH112+FP112+FX112+GF112+GN112+GV112+HD112+HL112+HT112+IB112+IJ112+IR112</f>
        <v>233.35335320646402</v>
      </c>
    </row>
    <row r="113" spans="1:260" s="183" customFormat="1" ht="21" customHeight="1" x14ac:dyDescent="0.3">
      <c r="A113" s="129" t="s">
        <v>176</v>
      </c>
      <c r="B113" s="130" t="s">
        <v>172</v>
      </c>
      <c r="C113" s="129"/>
      <c r="D113" s="129"/>
      <c r="E113" s="131"/>
      <c r="F113" s="131"/>
      <c r="G113" s="131"/>
      <c r="H113" s="131"/>
      <c r="I113" s="131"/>
      <c r="J113" s="131"/>
      <c r="K113" s="115"/>
      <c r="L113" s="115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1"/>
      <c r="CI113" s="131"/>
      <c r="CJ113" s="131"/>
      <c r="CK113" s="131"/>
      <c r="CL113" s="131"/>
      <c r="CM113" s="131"/>
      <c r="CN113" s="131"/>
      <c r="CO113" s="131"/>
      <c r="CP113" s="131"/>
      <c r="CQ113" s="131"/>
      <c r="CR113" s="131"/>
      <c r="CS113" s="131"/>
      <c r="CT113" s="131"/>
      <c r="CU113" s="131"/>
      <c r="CV113" s="131"/>
      <c r="CW113" s="131"/>
      <c r="CX113" s="131"/>
      <c r="CY113" s="131"/>
      <c r="CZ113" s="131"/>
      <c r="DA113" s="131"/>
      <c r="DB113" s="131"/>
      <c r="DC113" s="131"/>
      <c r="DD113" s="131"/>
      <c r="DE113" s="131"/>
      <c r="DF113" s="131"/>
      <c r="DG113" s="131"/>
      <c r="DH113" s="131"/>
      <c r="DI113" s="131"/>
      <c r="DJ113" s="131"/>
      <c r="DK113" s="131"/>
      <c r="DL113" s="131"/>
      <c r="DM113" s="131"/>
      <c r="DN113" s="131"/>
      <c r="DO113" s="131"/>
      <c r="DP113" s="131"/>
      <c r="DQ113" s="131"/>
      <c r="DR113" s="131"/>
      <c r="DS113" s="131"/>
      <c r="DT113" s="131"/>
      <c r="DU113" s="131"/>
      <c r="DV113" s="131"/>
      <c r="DW113" s="131"/>
      <c r="DX113" s="131"/>
      <c r="DY113" s="131"/>
      <c r="DZ113" s="131"/>
      <c r="EA113" s="131"/>
      <c r="EB113" s="131"/>
      <c r="EC113" s="131"/>
      <c r="ED113" s="131"/>
      <c r="EE113" s="131"/>
      <c r="EF113" s="131"/>
      <c r="EG113" s="131"/>
      <c r="EH113" s="131"/>
      <c r="EI113" s="131"/>
      <c r="EJ113" s="131"/>
      <c r="EK113" s="131"/>
      <c r="EL113" s="131"/>
      <c r="EM113" s="131"/>
      <c r="EN113" s="131"/>
      <c r="EO113" s="131"/>
      <c r="EP113" s="131"/>
      <c r="EQ113" s="131"/>
      <c r="ER113" s="131"/>
      <c r="ES113" s="131"/>
      <c r="ET113" s="131"/>
      <c r="EU113" s="131"/>
      <c r="EV113" s="131"/>
      <c r="EW113" s="131"/>
      <c r="EX113" s="131"/>
      <c r="EY113" s="131"/>
      <c r="EZ113" s="131"/>
      <c r="FA113" s="131"/>
      <c r="FB113" s="131"/>
      <c r="FC113" s="131"/>
      <c r="FD113" s="131"/>
      <c r="FE113" s="131"/>
      <c r="FF113" s="131"/>
      <c r="FG113" s="131"/>
      <c r="FH113" s="131"/>
      <c r="FI113" s="131"/>
      <c r="FJ113" s="131"/>
      <c r="FK113" s="131"/>
      <c r="FL113" s="131"/>
      <c r="FM113" s="131"/>
      <c r="FN113" s="131"/>
      <c r="FO113" s="131"/>
      <c r="FP113" s="131"/>
      <c r="FQ113" s="131"/>
      <c r="FR113" s="131"/>
      <c r="FS113" s="131"/>
      <c r="FT113" s="131"/>
      <c r="FU113" s="131"/>
      <c r="FV113" s="131"/>
      <c r="FW113" s="131"/>
      <c r="FX113" s="131"/>
      <c r="FY113" s="131"/>
      <c r="FZ113" s="131"/>
      <c r="GA113" s="131"/>
      <c r="GB113" s="131"/>
      <c r="GC113" s="131"/>
      <c r="GD113" s="131"/>
      <c r="GE113" s="131"/>
      <c r="GF113" s="131"/>
      <c r="GG113" s="131"/>
      <c r="GH113" s="131"/>
      <c r="GI113" s="131"/>
      <c r="GJ113" s="131"/>
      <c r="GK113" s="131"/>
      <c r="GL113" s="131"/>
      <c r="GM113" s="131"/>
      <c r="GN113" s="131"/>
      <c r="GO113" s="131"/>
      <c r="GP113" s="131"/>
      <c r="GQ113" s="131"/>
      <c r="GR113" s="131"/>
      <c r="GS113" s="131"/>
      <c r="GT113" s="131"/>
      <c r="GU113" s="131"/>
      <c r="GV113" s="131"/>
      <c r="GW113" s="131"/>
      <c r="GX113" s="131"/>
      <c r="GY113" s="131"/>
      <c r="GZ113" s="131"/>
      <c r="HA113" s="131"/>
      <c r="HB113" s="131"/>
      <c r="HC113" s="131"/>
      <c r="HD113" s="131"/>
      <c r="HE113" s="131"/>
      <c r="HF113" s="131"/>
      <c r="HG113" s="131"/>
      <c r="HH113" s="131"/>
      <c r="HI113" s="131"/>
      <c r="HJ113" s="131"/>
      <c r="HK113" s="131"/>
      <c r="HL113" s="131"/>
      <c r="HM113" s="131"/>
      <c r="HN113" s="131"/>
      <c r="HO113" s="131"/>
      <c r="HP113" s="131"/>
      <c r="HQ113" s="131"/>
      <c r="HR113" s="131"/>
      <c r="HS113" s="131"/>
      <c r="HT113" s="131"/>
      <c r="HU113" s="131"/>
      <c r="HV113" s="131"/>
      <c r="HW113" s="131"/>
      <c r="HX113" s="131"/>
      <c r="HY113" s="131"/>
      <c r="HZ113" s="131"/>
      <c r="IA113" s="131"/>
      <c r="IB113" s="131"/>
      <c r="IC113" s="131"/>
      <c r="ID113" s="131"/>
      <c r="IE113" s="131"/>
      <c r="IF113" s="131"/>
      <c r="IG113" s="131"/>
      <c r="IH113" s="131"/>
      <c r="II113" s="131"/>
      <c r="IJ113" s="131"/>
      <c r="IK113" s="131"/>
      <c r="IL113" s="131">
        <v>136.16999999999999</v>
      </c>
      <c r="IM113" s="131"/>
      <c r="IN113" s="204">
        <v>0</v>
      </c>
      <c r="IO113" s="131"/>
      <c r="IP113" s="131"/>
      <c r="IQ113" s="131">
        <f t="shared" ref="IQ113" si="1789">IK113+IM113+IO113</f>
        <v>0</v>
      </c>
      <c r="IR113" s="131">
        <f t="shared" si="1786"/>
        <v>136.16999999999999</v>
      </c>
      <c r="IS113" s="120">
        <f t="shared" si="1787"/>
        <v>0</v>
      </c>
      <c r="IT113" s="120">
        <f t="shared" si="1787"/>
        <v>136.16999999999999</v>
      </c>
      <c r="IU113" s="120">
        <f t="shared" si="1788"/>
        <v>0</v>
      </c>
      <c r="IV113" s="119">
        <f t="shared" si="1788"/>
        <v>0</v>
      </c>
      <c r="IW113" s="120">
        <f t="shared" si="1788"/>
        <v>0</v>
      </c>
      <c r="IX113" s="120">
        <f t="shared" si="1788"/>
        <v>0</v>
      </c>
      <c r="IY113" s="120">
        <f t="shared" si="1788"/>
        <v>0</v>
      </c>
      <c r="IZ113" s="119">
        <f t="shared" si="1788"/>
        <v>136.16999999999999</v>
      </c>
    </row>
    <row r="114" spans="1:260" s="206" customFormat="1" ht="21" customHeight="1" x14ac:dyDescent="0.3">
      <c r="A114" s="139"/>
      <c r="B114" s="205" t="s">
        <v>72</v>
      </c>
      <c r="C114" s="139"/>
      <c r="D114" s="139"/>
      <c r="E114" s="140">
        <f>E111+E112+E113</f>
        <v>387.17215999999996</v>
      </c>
      <c r="F114" s="140">
        <f>F111+F112+F113</f>
        <v>60.505898545600004</v>
      </c>
      <c r="G114" s="140">
        <f t="shared" ref="G114:BR114" si="1790">G111+G112+G113</f>
        <v>224.15396999999999</v>
      </c>
      <c r="H114" s="140">
        <f t="shared" si="1790"/>
        <v>9.8100194371999976</v>
      </c>
      <c r="I114" s="140">
        <f t="shared" si="1790"/>
        <v>136.69987</v>
      </c>
      <c r="J114" s="140">
        <f t="shared" si="1790"/>
        <v>7.2911797212000007</v>
      </c>
      <c r="K114" s="140">
        <f t="shared" si="1790"/>
        <v>748.02599999999995</v>
      </c>
      <c r="L114" s="140">
        <f t="shared" si="1790"/>
        <v>77.607097703999997</v>
      </c>
      <c r="M114" s="140">
        <f t="shared" si="1790"/>
        <v>313.07896000000005</v>
      </c>
      <c r="N114" s="140">
        <f t="shared" si="1790"/>
        <v>23.578585552</v>
      </c>
      <c r="O114" s="140">
        <f t="shared" si="1790"/>
        <v>161.42556999999999</v>
      </c>
      <c r="P114" s="140">
        <f t="shared" si="1790"/>
        <v>11.545795694999999</v>
      </c>
      <c r="Q114" s="140">
        <f t="shared" si="1790"/>
        <v>114.18847</v>
      </c>
      <c r="R114" s="140">
        <f t="shared" si="1790"/>
        <v>6.2231625449999992</v>
      </c>
      <c r="S114" s="140">
        <f t="shared" si="1790"/>
        <v>588.69299999999998</v>
      </c>
      <c r="T114" s="140">
        <f t="shared" si="1790"/>
        <v>41.347543792000003</v>
      </c>
      <c r="U114" s="140">
        <f t="shared" si="1790"/>
        <v>249.30536000000001</v>
      </c>
      <c r="V114" s="140">
        <f t="shared" si="1790"/>
        <v>23.866177766</v>
      </c>
      <c r="W114" s="140">
        <f t="shared" si="1790"/>
        <v>73.62536999999999</v>
      </c>
      <c r="X114" s="140">
        <f t="shared" si="1790"/>
        <v>7.396218428000001</v>
      </c>
      <c r="Y114" s="140">
        <f t="shared" si="1790"/>
        <v>39.194270000000003</v>
      </c>
      <c r="Z114" s="140">
        <f t="shared" si="1790"/>
        <v>4.6276235880000005</v>
      </c>
      <c r="AA114" s="140">
        <f t="shared" si="1790"/>
        <v>362.125</v>
      </c>
      <c r="AB114" s="140">
        <f t="shared" si="1790"/>
        <v>35.890019782000003</v>
      </c>
      <c r="AC114" s="140">
        <f t="shared" si="1790"/>
        <v>185.47551999999999</v>
      </c>
      <c r="AD114" s="140">
        <f t="shared" si="1790"/>
        <v>20.794591031999996</v>
      </c>
      <c r="AE114" s="140">
        <f t="shared" si="1790"/>
        <v>71.310464999999994</v>
      </c>
      <c r="AF114" s="140">
        <f t="shared" si="1790"/>
        <v>5.8621637280000005</v>
      </c>
      <c r="AG114" s="140">
        <f t="shared" si="1790"/>
        <v>35.338014999999999</v>
      </c>
      <c r="AH114" s="140">
        <f t="shared" si="1790"/>
        <v>3.2875098879999998</v>
      </c>
      <c r="AI114" s="140">
        <f t="shared" si="1790"/>
        <v>292.12400000000002</v>
      </c>
      <c r="AJ114" s="140">
        <f t="shared" si="1790"/>
        <v>29.944264648000001</v>
      </c>
      <c r="AK114" s="140">
        <f t="shared" si="1790"/>
        <v>392.75952000000001</v>
      </c>
      <c r="AL114" s="140">
        <f t="shared" si="1790"/>
        <v>40.194600874800003</v>
      </c>
      <c r="AM114" s="140">
        <f t="shared" si="1790"/>
        <v>152.95946499999999</v>
      </c>
      <c r="AN114" s="140">
        <f t="shared" si="1790"/>
        <v>23.264641414099998</v>
      </c>
      <c r="AO114" s="140">
        <f t="shared" si="1790"/>
        <v>78.698014999999998</v>
      </c>
      <c r="AP114" s="140">
        <f t="shared" si="1790"/>
        <v>8.3251049411000011</v>
      </c>
      <c r="AQ114" s="140">
        <f t="shared" si="1790"/>
        <v>624.41699999999992</v>
      </c>
      <c r="AR114" s="140">
        <f t="shared" si="1790"/>
        <v>71.784347229999995</v>
      </c>
      <c r="AS114" s="140">
        <f t="shared" si="1790"/>
        <v>413.86728000000005</v>
      </c>
      <c r="AT114" s="140">
        <f t="shared" si="1790"/>
        <v>25.514801261999999</v>
      </c>
      <c r="AU114" s="140">
        <f t="shared" si="1790"/>
        <v>97.835135000000008</v>
      </c>
      <c r="AV114" s="140">
        <f t="shared" si="1790"/>
        <v>8.3612437459999995</v>
      </c>
      <c r="AW114" s="140">
        <f t="shared" si="1790"/>
        <v>68.592585</v>
      </c>
      <c r="AX114" s="140">
        <f t="shared" si="1790"/>
        <v>5.4590635660000002</v>
      </c>
      <c r="AY114" s="140">
        <f t="shared" si="1790"/>
        <v>580.29499999999996</v>
      </c>
      <c r="AZ114" s="140">
        <f t="shared" si="1790"/>
        <v>39.33510857400001</v>
      </c>
      <c r="BA114" s="140">
        <f t="shared" si="1790"/>
        <v>540.19200000000001</v>
      </c>
      <c r="BB114" s="140">
        <f t="shared" si="1790"/>
        <v>31.704739860000004</v>
      </c>
      <c r="BC114" s="140">
        <f t="shared" si="1790"/>
        <v>316.149</v>
      </c>
      <c r="BD114" s="140">
        <f t="shared" si="1790"/>
        <v>9.5405847999999995</v>
      </c>
      <c r="BE114" s="140">
        <f t="shared" si="1790"/>
        <v>168.65900000000002</v>
      </c>
      <c r="BF114" s="140">
        <f t="shared" si="1790"/>
        <v>4.7783528000000004</v>
      </c>
      <c r="BG114" s="140">
        <f t="shared" si="1790"/>
        <v>1025</v>
      </c>
      <c r="BH114" s="140">
        <f t="shared" si="1790"/>
        <v>46.023677460000009</v>
      </c>
      <c r="BI114" s="140">
        <f t="shared" si="1790"/>
        <v>541.39239999999995</v>
      </c>
      <c r="BJ114" s="140">
        <f t="shared" si="1790"/>
        <v>164.48614963600002</v>
      </c>
      <c r="BK114" s="140">
        <f t="shared" si="1790"/>
        <v>315.58455000000004</v>
      </c>
      <c r="BL114" s="140">
        <f t="shared" si="1790"/>
        <v>7.1426266920000003</v>
      </c>
      <c r="BM114" s="140">
        <f t="shared" si="1790"/>
        <v>291.03804999999994</v>
      </c>
      <c r="BN114" s="140">
        <f t="shared" si="1790"/>
        <v>5.0944439319999999</v>
      </c>
      <c r="BO114" s="140">
        <f t="shared" si="1790"/>
        <v>1148.0149999999999</v>
      </c>
      <c r="BP114" s="140">
        <f t="shared" si="1790"/>
        <v>176.72322026000003</v>
      </c>
      <c r="BQ114" s="140">
        <f t="shared" si="1790"/>
        <v>215.97</v>
      </c>
      <c r="BR114" s="140">
        <f t="shared" si="1790"/>
        <v>8.0934594399999984</v>
      </c>
      <c r="BS114" s="140">
        <f t="shared" ref="BS114:ED114" si="1791">BS111+BS112+BS113</f>
        <v>80.355625000000003</v>
      </c>
      <c r="BT114" s="140">
        <f t="shared" si="1791"/>
        <v>4.6185171</v>
      </c>
      <c r="BU114" s="140">
        <f t="shared" si="1791"/>
        <v>62.074375000000003</v>
      </c>
      <c r="BV114" s="140">
        <f t="shared" si="1791"/>
        <v>1.1259581000000001</v>
      </c>
      <c r="BW114" s="140">
        <f t="shared" si="1791"/>
        <v>358.40000000000003</v>
      </c>
      <c r="BX114" s="140">
        <f t="shared" si="1791"/>
        <v>13.837934639999999</v>
      </c>
      <c r="BY114" s="140">
        <f t="shared" si="1791"/>
        <v>186.29647360000001</v>
      </c>
      <c r="BZ114" s="140">
        <f t="shared" si="1791"/>
        <v>10.126743820495999</v>
      </c>
      <c r="CA114" s="140">
        <f t="shared" si="1791"/>
        <v>69.487856199999996</v>
      </c>
      <c r="CB114" s="140">
        <f t="shared" si="1791"/>
        <v>3.936447885692</v>
      </c>
      <c r="CC114" s="140">
        <f t="shared" si="1791"/>
        <v>43.322070199999999</v>
      </c>
      <c r="CD114" s="140">
        <f t="shared" si="1791"/>
        <v>1.425952108932</v>
      </c>
      <c r="CE114" s="140">
        <f t="shared" si="1791"/>
        <v>299.10640000000001</v>
      </c>
      <c r="CF114" s="140">
        <f t="shared" si="1791"/>
        <v>15.489143815119997</v>
      </c>
      <c r="CG114" s="140">
        <f t="shared" si="1791"/>
        <v>370.48864000000003</v>
      </c>
      <c r="CH114" s="140">
        <f t="shared" si="1791"/>
        <v>181.76162046160002</v>
      </c>
      <c r="CI114" s="140">
        <f t="shared" si="1791"/>
        <v>135.05650499999999</v>
      </c>
      <c r="CJ114" s="140">
        <f t="shared" si="1791"/>
        <v>25.494328322200001</v>
      </c>
      <c r="CK114" s="140">
        <f t="shared" si="1791"/>
        <v>79.018855000000002</v>
      </c>
      <c r="CL114" s="140">
        <f t="shared" si="1791"/>
        <v>5.5968121962000001</v>
      </c>
      <c r="CM114" s="140">
        <f t="shared" si="1791"/>
        <v>584.56399999999996</v>
      </c>
      <c r="CN114" s="140">
        <f t="shared" si="1791"/>
        <v>212.85276098000003</v>
      </c>
      <c r="CO114" s="140">
        <f t="shared" si="1791"/>
        <v>538.40328</v>
      </c>
      <c r="CP114" s="140">
        <f t="shared" si="1791"/>
        <v>52.054452839999996</v>
      </c>
      <c r="CQ114" s="140">
        <f t="shared" si="1791"/>
        <v>140.36613499999999</v>
      </c>
      <c r="CR114" s="140">
        <f t="shared" si="1791"/>
        <v>14.479686054999998</v>
      </c>
      <c r="CS114" s="140">
        <f t="shared" si="1791"/>
        <v>72.689584999999994</v>
      </c>
      <c r="CT114" s="140">
        <f t="shared" si="1791"/>
        <v>7.4806929050000006</v>
      </c>
      <c r="CU114" s="140">
        <f t="shared" si="1791"/>
        <v>751.45900000000006</v>
      </c>
      <c r="CV114" s="140">
        <f t="shared" si="1791"/>
        <v>74.014831799999996</v>
      </c>
      <c r="CW114" s="140">
        <f t="shared" si="1791"/>
        <v>599.27800000000002</v>
      </c>
      <c r="CX114" s="140">
        <f t="shared" si="1791"/>
        <v>213.74972633199999</v>
      </c>
      <c r="CY114" s="140">
        <f t="shared" si="1791"/>
        <v>319.39099999999996</v>
      </c>
      <c r="CZ114" s="140">
        <f t="shared" si="1791"/>
        <v>15.416169319999998</v>
      </c>
      <c r="DA114" s="140">
        <f t="shared" si="1791"/>
        <v>216.48099999999999</v>
      </c>
      <c r="DB114" s="140">
        <f t="shared" si="1791"/>
        <v>9.3314617200000001</v>
      </c>
      <c r="DC114" s="140">
        <f t="shared" si="1791"/>
        <v>1135.1500000000001</v>
      </c>
      <c r="DD114" s="140">
        <f t="shared" si="1791"/>
        <v>238.49735737199998</v>
      </c>
      <c r="DE114" s="140">
        <f t="shared" si="1791"/>
        <v>303.01367999999997</v>
      </c>
      <c r="DF114" s="140">
        <f t="shared" si="1791"/>
        <v>15.879078928800002</v>
      </c>
      <c r="DG114" s="140">
        <f t="shared" si="1791"/>
        <v>114.65031</v>
      </c>
      <c r="DH114" s="140">
        <f t="shared" si="1791"/>
        <v>12.068347392600002</v>
      </c>
      <c r="DI114" s="140">
        <f t="shared" si="1791"/>
        <v>68.876009999999994</v>
      </c>
      <c r="DJ114" s="140">
        <f t="shared" si="1791"/>
        <v>7.5783873145999996</v>
      </c>
      <c r="DK114" s="140">
        <f t="shared" si="1791"/>
        <v>486.53999999999996</v>
      </c>
      <c r="DL114" s="140">
        <f t="shared" si="1791"/>
        <v>35.525813635999995</v>
      </c>
      <c r="DM114" s="140">
        <f t="shared" si="1791"/>
        <v>581.80855999999994</v>
      </c>
      <c r="DN114" s="140">
        <f t="shared" si="1791"/>
        <v>197.88278653240002</v>
      </c>
      <c r="DO114" s="140">
        <f t="shared" si="1791"/>
        <v>264.37977000000001</v>
      </c>
      <c r="DP114" s="140">
        <f t="shared" si="1791"/>
        <v>23.443046922300002</v>
      </c>
      <c r="DQ114" s="140">
        <f t="shared" si="1791"/>
        <v>199.49167</v>
      </c>
      <c r="DR114" s="140">
        <f t="shared" si="1791"/>
        <v>14.3066471033</v>
      </c>
      <c r="DS114" s="140">
        <f t="shared" si="1791"/>
        <v>1045.68</v>
      </c>
      <c r="DT114" s="140">
        <f t="shared" si="1791"/>
        <v>235.63248055800003</v>
      </c>
      <c r="DU114" s="140">
        <f t="shared" si="1791"/>
        <v>490.89175999999998</v>
      </c>
      <c r="DV114" s="140">
        <f t="shared" si="1791"/>
        <v>107.31858538320002</v>
      </c>
      <c r="DW114" s="140">
        <f t="shared" si="1791"/>
        <v>456.27916999999997</v>
      </c>
      <c r="DX114" s="140">
        <f t="shared" si="1791"/>
        <v>12.707729721399998</v>
      </c>
      <c r="DY114" s="140">
        <f t="shared" si="1791"/>
        <v>472.11306999999999</v>
      </c>
      <c r="DZ114" s="140">
        <f t="shared" si="1791"/>
        <v>158.57233137940003</v>
      </c>
      <c r="EA114" s="140">
        <f t="shared" si="1791"/>
        <v>1419.2839999999999</v>
      </c>
      <c r="EB114" s="140">
        <f t="shared" si="1791"/>
        <v>278.59864648400003</v>
      </c>
      <c r="EC114" s="140">
        <f t="shared" si="1791"/>
        <v>924.36440000000005</v>
      </c>
      <c r="ED114" s="140">
        <f t="shared" si="1791"/>
        <v>115.09345287999999</v>
      </c>
      <c r="EE114" s="140">
        <f t="shared" ref="EE114:GP114" si="1792">EE111+EE112+EE113</f>
        <v>743.85579999999993</v>
      </c>
      <c r="EF114" s="140">
        <f t="shared" si="1792"/>
        <v>50.565243999999993</v>
      </c>
      <c r="EG114" s="140">
        <f t="shared" si="1792"/>
        <v>452.87580000000003</v>
      </c>
      <c r="EH114" s="140">
        <f t="shared" si="1792"/>
        <v>46.707008000000002</v>
      </c>
      <c r="EI114" s="140">
        <f t="shared" si="1792"/>
        <v>2121.096</v>
      </c>
      <c r="EJ114" s="140">
        <f t="shared" si="1792"/>
        <v>212.36570488000001</v>
      </c>
      <c r="EK114" s="140">
        <f t="shared" si="1792"/>
        <v>456.09645710400002</v>
      </c>
      <c r="EL114" s="140">
        <f t="shared" si="1792"/>
        <v>38.816965141955201</v>
      </c>
      <c r="EM114" s="140">
        <f t="shared" si="1792"/>
        <v>260.515909093</v>
      </c>
      <c r="EN114" s="140">
        <f t="shared" si="1792"/>
        <v>23.144804000250399</v>
      </c>
      <c r="EO114" s="140">
        <f t="shared" si="1792"/>
        <v>110.164699803</v>
      </c>
      <c r="EP114" s="140">
        <f t="shared" si="1792"/>
        <v>10.672843875538401</v>
      </c>
      <c r="EQ114" s="140">
        <f t="shared" si="1792"/>
        <v>826.7770660000001</v>
      </c>
      <c r="ER114" s="140">
        <f>ER111+ER112+ER113</f>
        <v>72.634613017744002</v>
      </c>
      <c r="ES114" s="140">
        <f t="shared" si="1792"/>
        <v>913.43288000000007</v>
      </c>
      <c r="ET114" s="140">
        <f t="shared" si="1792"/>
        <v>66.795042479999992</v>
      </c>
      <c r="EU114" s="140">
        <f t="shared" si="1792"/>
        <v>316.54170999999997</v>
      </c>
      <c r="EV114" s="140">
        <f t="shared" si="1792"/>
        <v>17.5737083</v>
      </c>
      <c r="EW114" s="140">
        <f t="shared" si="1792"/>
        <v>249.01541</v>
      </c>
      <c r="EX114" s="140">
        <f t="shared" si="1792"/>
        <v>11.1585333</v>
      </c>
      <c r="EY114" s="140">
        <f t="shared" si="1792"/>
        <v>1478.99</v>
      </c>
      <c r="EZ114" s="140">
        <f t="shared" si="1792"/>
        <v>95.527284080000001</v>
      </c>
      <c r="FA114" s="140">
        <f t="shared" si="1792"/>
        <v>633.21800000000007</v>
      </c>
      <c r="FB114" s="140">
        <f t="shared" si="1792"/>
        <v>44.474589799999997</v>
      </c>
      <c r="FC114" s="140">
        <f t="shared" si="1792"/>
        <v>412.48099999999999</v>
      </c>
      <c r="FD114" s="140">
        <f t="shared" si="1792"/>
        <v>23.261577750000001</v>
      </c>
      <c r="FE114" s="140">
        <f t="shared" si="1792"/>
        <v>282.20100000000002</v>
      </c>
      <c r="FF114" s="140">
        <f t="shared" si="1792"/>
        <v>16.593290250000003</v>
      </c>
      <c r="FG114" s="140">
        <f t="shared" si="1792"/>
        <v>1327.9</v>
      </c>
      <c r="FH114" s="140">
        <f t="shared" si="1792"/>
        <v>84.3294578</v>
      </c>
      <c r="FI114" s="140">
        <f t="shared" si="1792"/>
        <v>1192.13896</v>
      </c>
      <c r="FJ114" s="140">
        <f t="shared" si="1792"/>
        <v>88.618803231999991</v>
      </c>
      <c r="FK114" s="140">
        <f t="shared" si="1792"/>
        <v>442.90656999999999</v>
      </c>
      <c r="FL114" s="140">
        <f t="shared" si="1792"/>
        <v>25.486229354000002</v>
      </c>
      <c r="FM114" s="140">
        <f t="shared" si="1792"/>
        <v>272.53946999999999</v>
      </c>
      <c r="FN114" s="140">
        <f t="shared" si="1792"/>
        <v>13.361859333999998</v>
      </c>
      <c r="FO114" s="140">
        <f t="shared" si="1792"/>
        <v>1907.585</v>
      </c>
      <c r="FP114" s="140">
        <f t="shared" si="1792"/>
        <v>127.46689191999999</v>
      </c>
      <c r="FQ114" s="140">
        <f t="shared" si="1792"/>
        <v>585.42280000000005</v>
      </c>
      <c r="FR114" s="140">
        <f t="shared" si="1792"/>
        <v>32.041984660000004</v>
      </c>
      <c r="FS114" s="140">
        <f t="shared" si="1792"/>
        <v>205.33322500000003</v>
      </c>
      <c r="FT114" s="140">
        <f t="shared" si="1792"/>
        <v>11.057391915</v>
      </c>
      <c r="FU114" s="140">
        <f t="shared" si="1792"/>
        <v>134.40797499999999</v>
      </c>
      <c r="FV114" s="140">
        <f t="shared" si="1792"/>
        <v>7.3086153649999996</v>
      </c>
      <c r="FW114" s="140">
        <f t="shared" si="1792"/>
        <v>925.16399999999999</v>
      </c>
      <c r="FX114" s="140">
        <f t="shared" si="1792"/>
        <v>50.407991940000002</v>
      </c>
      <c r="FY114" s="140">
        <f t="shared" si="1792"/>
        <v>726.84079999999994</v>
      </c>
      <c r="FZ114" s="140">
        <f t="shared" si="1792"/>
        <v>138.78827197520002</v>
      </c>
      <c r="GA114" s="140">
        <f t="shared" si="1792"/>
        <v>256.2586</v>
      </c>
      <c r="GB114" s="140">
        <f t="shared" si="1792"/>
        <v>30.749001445200001</v>
      </c>
      <c r="GC114" s="140">
        <f t="shared" si="1792"/>
        <v>132.3364</v>
      </c>
      <c r="GD114" s="140">
        <f t="shared" si="1792"/>
        <v>16.191620329199999</v>
      </c>
      <c r="GE114" s="140">
        <f t="shared" si="1792"/>
        <v>1115.4358</v>
      </c>
      <c r="GF114" s="140">
        <f t="shared" si="1792"/>
        <v>185.72889374959999</v>
      </c>
      <c r="GG114" s="140">
        <f t="shared" si="1792"/>
        <v>742.50144000000012</v>
      </c>
      <c r="GH114" s="140">
        <f t="shared" si="1792"/>
        <v>221.09127249319999</v>
      </c>
      <c r="GI114" s="140">
        <f t="shared" si="1792"/>
        <v>227.81035499999996</v>
      </c>
      <c r="GJ114" s="140">
        <f t="shared" si="1792"/>
        <v>18.186587508900001</v>
      </c>
      <c r="GK114" s="140">
        <f t="shared" si="1792"/>
        <v>166.442205</v>
      </c>
      <c r="GL114" s="140">
        <f t="shared" si="1792"/>
        <v>11.2872115919</v>
      </c>
      <c r="GM114" s="140">
        <f t="shared" si="1792"/>
        <v>1136.7539999999999</v>
      </c>
      <c r="GN114" s="140">
        <f t="shared" si="1792"/>
        <v>250.56507159399999</v>
      </c>
      <c r="GO114" s="140">
        <f t="shared" si="1792"/>
        <v>461.25120000000004</v>
      </c>
      <c r="GP114" s="140">
        <f t="shared" si="1792"/>
        <v>40.876428438799998</v>
      </c>
      <c r="GQ114" s="140">
        <f t="shared" ref="GQ114:IY114" si="1793">GQ111+GQ112+GQ113</f>
        <v>149.05852499999997</v>
      </c>
      <c r="GR114" s="140">
        <f t="shared" si="1793"/>
        <v>12.203654484100001</v>
      </c>
      <c r="GS114" s="140">
        <f t="shared" si="1793"/>
        <v>105.820275</v>
      </c>
      <c r="GT114" s="140">
        <f t="shared" si="1793"/>
        <v>5.7312565110999998</v>
      </c>
      <c r="GU114" s="140">
        <f t="shared" si="1793"/>
        <v>716.12999999999988</v>
      </c>
      <c r="GV114" s="140">
        <f t="shared" si="1793"/>
        <v>58.811339433999997</v>
      </c>
      <c r="GW114" s="140">
        <f t="shared" si="1793"/>
        <v>401.83280000000002</v>
      </c>
      <c r="GX114" s="140">
        <f t="shared" si="1793"/>
        <v>25.594252088000001</v>
      </c>
      <c r="GY114" s="140">
        <f t="shared" si="1793"/>
        <v>146.27010000000001</v>
      </c>
      <c r="GZ114" s="140">
        <f t="shared" si="1793"/>
        <v>12.632176616000002</v>
      </c>
      <c r="HA114" s="140">
        <f t="shared" si="1793"/>
        <v>102.10709999999999</v>
      </c>
      <c r="HB114" s="140">
        <f t="shared" si="1793"/>
        <v>7.1955701359999988</v>
      </c>
      <c r="HC114" s="140">
        <f t="shared" si="1793"/>
        <v>650.21</v>
      </c>
      <c r="HD114" s="140">
        <f t="shared" si="1793"/>
        <v>45.421998840000001</v>
      </c>
      <c r="HE114" s="140">
        <f t="shared" si="1793"/>
        <v>600.8928800000001</v>
      </c>
      <c r="HF114" s="140">
        <f t="shared" si="1793"/>
        <v>237.47411941000001</v>
      </c>
      <c r="HG114" s="140">
        <f t="shared" si="1793"/>
        <v>193.42671000000001</v>
      </c>
      <c r="HH114" s="140">
        <f t="shared" si="1793"/>
        <v>15.930554130000001</v>
      </c>
      <c r="HI114" s="140">
        <f t="shared" si="1793"/>
        <v>110.43541</v>
      </c>
      <c r="HJ114" s="140">
        <f t="shared" si="1793"/>
        <v>9.634562429999999</v>
      </c>
      <c r="HK114" s="140">
        <f t="shared" si="1793"/>
        <v>904.75500000000011</v>
      </c>
      <c r="HL114" s="140">
        <f t="shared" si="1793"/>
        <v>263.03923596999999</v>
      </c>
      <c r="HM114" s="140">
        <f t="shared" si="1793"/>
        <v>699.45792000000006</v>
      </c>
      <c r="HN114" s="140">
        <f t="shared" si="1793"/>
        <v>69.061111156400003</v>
      </c>
      <c r="HO114" s="140">
        <f t="shared" si="1793"/>
        <v>237.395015</v>
      </c>
      <c r="HP114" s="140">
        <f t="shared" si="1793"/>
        <v>20.335949268699999</v>
      </c>
      <c r="HQ114" s="140">
        <f t="shared" si="1793"/>
        <v>123.69646499999999</v>
      </c>
      <c r="HR114" s="140">
        <f t="shared" si="1793"/>
        <v>10.444014817700001</v>
      </c>
      <c r="HS114" s="140">
        <f t="shared" si="1793"/>
        <v>1060.5493999999999</v>
      </c>
      <c r="HT114" s="140">
        <f t="shared" si="1793"/>
        <v>99.841075242799988</v>
      </c>
      <c r="HU114" s="140">
        <f t="shared" si="1793"/>
        <v>1050.4460000000001</v>
      </c>
      <c r="HV114" s="140">
        <f t="shared" si="1793"/>
        <v>305.49146607200004</v>
      </c>
      <c r="HW114" s="140">
        <f t="shared" si="1793"/>
        <v>335.54200000000003</v>
      </c>
      <c r="HX114" s="140">
        <f t="shared" si="1793"/>
        <v>210.65521840000002</v>
      </c>
      <c r="HY114" s="140">
        <f t="shared" si="1793"/>
        <v>208.51299999999998</v>
      </c>
      <c r="HZ114" s="140">
        <f t="shared" si="1793"/>
        <v>20.197184</v>
      </c>
      <c r="IA114" s="140">
        <f t="shared" si="1793"/>
        <v>1594.5010000000002</v>
      </c>
      <c r="IB114" s="140">
        <f t="shared" si="1793"/>
        <v>536.34386847200005</v>
      </c>
      <c r="IC114" s="140">
        <f t="shared" si="1793"/>
        <v>591.85599999999999</v>
      </c>
      <c r="ID114" s="140">
        <f t="shared" si="1793"/>
        <v>314.45162628000003</v>
      </c>
      <c r="IE114" s="140">
        <f t="shared" si="1793"/>
        <v>269.6345</v>
      </c>
      <c r="IF114" s="140">
        <f t="shared" si="1793"/>
        <v>160.30616840000002</v>
      </c>
      <c r="IG114" s="140">
        <f t="shared" si="1793"/>
        <v>166.04949999999999</v>
      </c>
      <c r="IH114" s="140">
        <f t="shared" si="1793"/>
        <v>9.8096564000000015</v>
      </c>
      <c r="II114" s="140">
        <f t="shared" si="1793"/>
        <v>1027.54</v>
      </c>
      <c r="IJ114" s="140">
        <f t="shared" si="1793"/>
        <v>484.56745108000007</v>
      </c>
      <c r="IK114" s="140">
        <f t="shared" si="1793"/>
        <v>457</v>
      </c>
      <c r="IL114" s="140">
        <f t="shared" si="1793"/>
        <v>318.73</v>
      </c>
      <c r="IM114" s="140">
        <f t="shared" si="1793"/>
        <v>3.3</v>
      </c>
      <c r="IN114" s="140">
        <f t="shared" si="1793"/>
        <v>139.26</v>
      </c>
      <c r="IO114" s="140">
        <f t="shared" si="1793"/>
        <v>0.44</v>
      </c>
      <c r="IP114" s="140">
        <f t="shared" si="1793"/>
        <v>18.568000000000001</v>
      </c>
      <c r="IQ114" s="140">
        <f t="shared" si="1793"/>
        <v>460.74</v>
      </c>
      <c r="IR114" s="140">
        <f t="shared" si="1793"/>
        <v>476.55799999999999</v>
      </c>
      <c r="IS114" s="140">
        <f t="shared" si="1793"/>
        <v>16746.146130704001</v>
      </c>
      <c r="IT114" s="140">
        <f t="shared" si="1793"/>
        <v>3234.9113843744517</v>
      </c>
      <c r="IU114" s="140">
        <f t="shared" si="1793"/>
        <v>7193.3399152929996</v>
      </c>
      <c r="IV114" s="140">
        <f t="shared" si="1793"/>
        <v>966.43583223164251</v>
      </c>
      <c r="IW114" s="140">
        <f t="shared" si="1793"/>
        <v>4763.5196200029995</v>
      </c>
      <c r="IX114" s="140">
        <f t="shared" si="1793"/>
        <v>465.36591014917042</v>
      </c>
      <c r="IY114" s="140">
        <f t="shared" si="1793"/>
        <v>28703.005666000005</v>
      </c>
      <c r="IZ114" s="140">
        <f>IZ111+IZ112+IZ113</f>
        <v>4666.7131267552641</v>
      </c>
    </row>
    <row r="115" spans="1:260" s="163" customFormat="1" ht="15.6" x14ac:dyDescent="0.3">
      <c r="A115" s="95"/>
      <c r="B115" s="96"/>
      <c r="C115" s="95"/>
      <c r="D115" s="95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  <c r="BY115" s="98"/>
      <c r="BZ115" s="98"/>
      <c r="CA115" s="98"/>
      <c r="CB115" s="98"/>
      <c r="CC115" s="98"/>
      <c r="CD115" s="98"/>
      <c r="CE115" s="98"/>
      <c r="CF115" s="98"/>
      <c r="CG115" s="98"/>
      <c r="CH115" s="98"/>
      <c r="CI115" s="98"/>
      <c r="CJ115" s="98"/>
      <c r="CK115" s="98"/>
      <c r="CL115" s="98"/>
      <c r="CM115" s="98"/>
      <c r="CN115" s="98"/>
      <c r="CO115" s="98"/>
      <c r="CP115" s="98"/>
      <c r="CQ115" s="98"/>
      <c r="CR115" s="98"/>
      <c r="CS115" s="98"/>
      <c r="CT115" s="98"/>
      <c r="CU115" s="98"/>
      <c r="CV115" s="98"/>
      <c r="CW115" s="98"/>
      <c r="CX115" s="98"/>
      <c r="CY115" s="98"/>
      <c r="CZ115" s="98"/>
      <c r="DA115" s="98"/>
      <c r="DB115" s="98"/>
      <c r="DC115" s="98"/>
      <c r="DD115" s="98"/>
      <c r="DE115" s="98"/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8"/>
      <c r="DS115" s="98"/>
      <c r="DT115" s="98"/>
      <c r="DU115" s="98"/>
      <c r="DV115" s="98"/>
      <c r="DW115" s="98"/>
      <c r="DX115" s="98"/>
      <c r="DY115" s="98"/>
      <c r="DZ115" s="98"/>
      <c r="EA115" s="98"/>
      <c r="EB115" s="98"/>
      <c r="EC115" s="98"/>
      <c r="ED115" s="98"/>
      <c r="EE115" s="98"/>
      <c r="EF115" s="98"/>
      <c r="EG115" s="98"/>
      <c r="EH115" s="98"/>
      <c r="EI115" s="98"/>
      <c r="EJ115" s="98"/>
      <c r="EK115" s="98"/>
      <c r="EL115" s="98"/>
      <c r="EM115" s="98"/>
      <c r="EN115" s="98"/>
      <c r="EO115" s="98"/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  <c r="FF115" s="98"/>
      <c r="FG115" s="98"/>
      <c r="FH115" s="98"/>
      <c r="FI115" s="98"/>
      <c r="FJ115" s="98"/>
      <c r="FK115" s="98"/>
      <c r="FL115" s="98"/>
      <c r="FM115" s="98"/>
      <c r="FN115" s="98"/>
      <c r="FO115" s="98"/>
      <c r="FP115" s="98"/>
      <c r="FQ115" s="98"/>
      <c r="FR115" s="98"/>
      <c r="FS115" s="98"/>
      <c r="FT115" s="98"/>
      <c r="FU115" s="98"/>
      <c r="FV115" s="98"/>
      <c r="FW115" s="98"/>
      <c r="FX115" s="98"/>
      <c r="FY115" s="98"/>
      <c r="FZ115" s="98"/>
      <c r="GA115" s="98"/>
      <c r="GB115" s="98"/>
      <c r="GC115" s="98"/>
      <c r="GD115" s="98"/>
      <c r="GE115" s="98"/>
      <c r="GF115" s="98"/>
      <c r="GG115" s="98"/>
      <c r="GH115" s="98"/>
      <c r="GI115" s="98"/>
      <c r="GJ115" s="98"/>
      <c r="GK115" s="98"/>
      <c r="GL115" s="98"/>
      <c r="GM115" s="98"/>
      <c r="GN115" s="98"/>
      <c r="GO115" s="98"/>
      <c r="GP115" s="98"/>
      <c r="GQ115" s="98"/>
      <c r="GR115" s="98"/>
      <c r="GS115" s="98"/>
      <c r="GT115" s="98"/>
      <c r="GU115" s="98"/>
      <c r="GV115" s="98"/>
      <c r="GW115" s="98"/>
      <c r="GX115" s="98"/>
      <c r="GY115" s="98"/>
      <c r="GZ115" s="98"/>
      <c r="HA115" s="98"/>
      <c r="HB115" s="98"/>
      <c r="HC115" s="98"/>
      <c r="HD115" s="98"/>
      <c r="HE115" s="98"/>
      <c r="HF115" s="98"/>
      <c r="HG115" s="98"/>
      <c r="HH115" s="98"/>
      <c r="HI115" s="98"/>
      <c r="HJ115" s="98"/>
      <c r="HK115" s="98"/>
      <c r="HL115" s="98"/>
      <c r="HM115" s="98"/>
      <c r="HN115" s="98"/>
      <c r="HO115" s="98"/>
      <c r="HP115" s="98"/>
      <c r="HQ115" s="98"/>
      <c r="HR115" s="98"/>
      <c r="HS115" s="98"/>
      <c r="HT115" s="98"/>
      <c r="HU115" s="98"/>
      <c r="HV115" s="98"/>
      <c r="HW115" s="98"/>
      <c r="HX115" s="98"/>
      <c r="HY115" s="98"/>
      <c r="HZ115" s="98"/>
      <c r="IA115" s="98"/>
      <c r="IB115" s="98"/>
      <c r="IC115" s="98"/>
      <c r="ID115" s="98"/>
      <c r="IE115" s="98"/>
      <c r="IF115" s="98"/>
      <c r="IG115" s="98"/>
      <c r="IH115" s="98"/>
      <c r="II115" s="98"/>
      <c r="IJ115" s="98"/>
      <c r="IK115" s="98"/>
      <c r="IL115" s="98"/>
      <c r="IM115" s="98"/>
      <c r="IN115" s="98"/>
      <c r="IO115" s="98"/>
      <c r="IP115" s="98"/>
      <c r="IQ115" s="98"/>
      <c r="IR115" s="98"/>
      <c r="IS115" s="98"/>
      <c r="IT115" s="98"/>
      <c r="IU115" s="98"/>
      <c r="IV115" s="98"/>
      <c r="IW115" s="98"/>
      <c r="IX115" s="98"/>
      <c r="IY115" s="98"/>
      <c r="IZ115" s="98"/>
    </row>
    <row r="116" spans="1:260" s="163" customFormat="1" ht="15.6" hidden="1" x14ac:dyDescent="0.3">
      <c r="A116" s="95"/>
      <c r="B116" s="96"/>
      <c r="C116" s="95"/>
      <c r="D116" s="95"/>
      <c r="E116" s="98"/>
      <c r="F116" s="200">
        <f>L116*75.22%</f>
        <v>58.376058892948798</v>
      </c>
      <c r="H116" s="200">
        <f>L116*15.44%</f>
        <v>11.982535885497597</v>
      </c>
      <c r="J116" s="200">
        <f>L116*9.34%</f>
        <v>7.2485029255535993</v>
      </c>
      <c r="K116" s="98"/>
      <c r="L116" s="98">
        <f>L114</f>
        <v>77.607097703999997</v>
      </c>
      <c r="M116" s="98"/>
      <c r="N116" s="200">
        <f>T116*75.22%</f>
        <v>31.101622440342403</v>
      </c>
      <c r="P116" s="200">
        <f>T116*15.44%</f>
        <v>6.3840607614847995</v>
      </c>
      <c r="R116" s="200">
        <f>T116*9.34%</f>
        <v>3.8618605901728</v>
      </c>
      <c r="S116" s="98"/>
      <c r="T116" s="98">
        <f>T114</f>
        <v>41.347543792000003</v>
      </c>
      <c r="U116" s="98"/>
      <c r="V116" s="200">
        <f>AB116*75.22%</f>
        <v>26.996472880020402</v>
      </c>
      <c r="X116" s="200">
        <f>AB116*15.44%</f>
        <v>5.5414190543407997</v>
      </c>
      <c r="Z116" s="200">
        <f>AB116*9.34%</f>
        <v>3.3521278476388003</v>
      </c>
      <c r="AA116" s="98"/>
      <c r="AB116" s="98">
        <f>AB114</f>
        <v>35.890019782000003</v>
      </c>
      <c r="AC116" s="98"/>
      <c r="AD116" s="200">
        <f>AJ116*75.22%</f>
        <v>22.524075868225601</v>
      </c>
      <c r="AF116" s="200">
        <f>AJ116*15.44%</f>
        <v>4.6233944616511993</v>
      </c>
      <c r="AH116" s="200">
        <f>AJ116*9.34%</f>
        <v>2.7967943181232</v>
      </c>
      <c r="AI116" s="98"/>
      <c r="AJ116" s="98">
        <f>AJ114</f>
        <v>29.944264648000001</v>
      </c>
      <c r="AK116" s="98"/>
      <c r="AL116" s="200">
        <f>AR116*75.22%</f>
        <v>53.996185986405997</v>
      </c>
      <c r="AN116" s="200">
        <f>AR116*15.44%</f>
        <v>11.083503212311998</v>
      </c>
      <c r="AP116" s="200">
        <f>AR116*9.34%</f>
        <v>6.7046580312819994</v>
      </c>
      <c r="AQ116" s="98"/>
      <c r="AR116" s="98">
        <f>AR114</f>
        <v>71.784347229999995</v>
      </c>
      <c r="AS116" s="98"/>
      <c r="AT116" s="200">
        <f>AZ116*75.22%</f>
        <v>29.587868669362805</v>
      </c>
      <c r="AV116" s="200">
        <f>AZ116*15.44%</f>
        <v>6.073340763825601</v>
      </c>
      <c r="AX116" s="200">
        <f>AZ116*9.34%</f>
        <v>3.6738991408116006</v>
      </c>
      <c r="AY116" s="98"/>
      <c r="AZ116" s="98">
        <f>AZ114</f>
        <v>39.33510857400001</v>
      </c>
      <c r="BA116" s="98"/>
      <c r="BB116" s="200">
        <f>BH116*75.22%</f>
        <v>34.619010185412009</v>
      </c>
      <c r="BD116" s="200">
        <f>BH116*15.44%</f>
        <v>7.1060557998240004</v>
      </c>
      <c r="BF116" s="200">
        <f>BH116*9.34%</f>
        <v>4.2986114747640007</v>
      </c>
      <c r="BG116" s="98"/>
      <c r="BH116" s="98">
        <f>BH114</f>
        <v>46.023677460000009</v>
      </c>
      <c r="BI116" s="98"/>
      <c r="BJ116" s="200">
        <f>BP116*75.22%</f>
        <v>132.93120627957202</v>
      </c>
      <c r="BL116" s="200">
        <f>BP116*15.44%</f>
        <v>27.286065208144002</v>
      </c>
      <c r="BN116" s="200">
        <f>BP116*9.34%</f>
        <v>16.505948772284004</v>
      </c>
      <c r="BO116" s="98"/>
      <c r="BP116" s="98">
        <f>BP114</f>
        <v>176.72322026000003</v>
      </c>
      <c r="BQ116" s="98"/>
      <c r="BR116" s="200">
        <f>BX116*75.22%</f>
        <v>10.408894436207998</v>
      </c>
      <c r="BT116" s="200">
        <f>BX116*15.44%</f>
        <v>2.1365771084159997</v>
      </c>
      <c r="BV116" s="200">
        <f>BX116*9.34%</f>
        <v>1.2924630953759999</v>
      </c>
      <c r="BW116" s="98"/>
      <c r="BX116" s="98">
        <f>BX114</f>
        <v>13.837934639999999</v>
      </c>
      <c r="BY116" s="98"/>
      <c r="BZ116" s="200">
        <f>CF116*75.22%</f>
        <v>11.650933977733262</v>
      </c>
      <c r="CB116" s="200">
        <f>CF116*15.44%</f>
        <v>2.3915238050545273</v>
      </c>
      <c r="CD116" s="200">
        <f>CF116*9.34%</f>
        <v>1.4466860323322077</v>
      </c>
      <c r="CE116" s="98"/>
      <c r="CF116" s="98">
        <f>CF114</f>
        <v>15.489143815119997</v>
      </c>
      <c r="CG116" s="98"/>
      <c r="CH116" s="200">
        <f>CN116*75.22%</f>
        <v>160.10784680915603</v>
      </c>
      <c r="CJ116" s="200">
        <f>CN116*15.44%</f>
        <v>32.864466295311999</v>
      </c>
      <c r="CL116" s="200">
        <f>CN116*9.34%</f>
        <v>19.880447875532003</v>
      </c>
      <c r="CM116" s="98"/>
      <c r="CN116" s="98">
        <f>CN114</f>
        <v>212.85276098000003</v>
      </c>
      <c r="CO116" s="98"/>
      <c r="CP116" s="200">
        <f>CV116*75.22%</f>
        <v>55.673956479959998</v>
      </c>
      <c r="CR116" s="200">
        <f>CV116*15.44%</f>
        <v>11.427890029919999</v>
      </c>
      <c r="CT116" s="200">
        <f>CV116*9.34%</f>
        <v>6.9129852901199991</v>
      </c>
      <c r="CU116" s="98"/>
      <c r="CV116" s="98">
        <f>CV114</f>
        <v>74.014831799999996</v>
      </c>
      <c r="CW116" s="98"/>
      <c r="CX116" s="200">
        <f>DD116*75.22%</f>
        <v>179.39771221521838</v>
      </c>
      <c r="CZ116" s="200">
        <f>DD116*15.44%</f>
        <v>36.823991978236791</v>
      </c>
      <c r="DB116" s="200">
        <f>DD116*9.34%</f>
        <v>22.275653178544797</v>
      </c>
      <c r="DC116" s="98"/>
      <c r="DD116" s="98">
        <f>DD114</f>
        <v>238.49735737199998</v>
      </c>
      <c r="DE116" s="98"/>
      <c r="DF116" s="200">
        <f>DL116*75.22%</f>
        <v>26.722517016999195</v>
      </c>
      <c r="DH116" s="200">
        <f>DL116*15.44%</f>
        <v>5.4851856253983984</v>
      </c>
      <c r="DJ116" s="200">
        <f>DL116*9.34%</f>
        <v>3.3181109936023994</v>
      </c>
      <c r="DK116" s="98"/>
      <c r="DL116" s="98">
        <f>DL114</f>
        <v>35.525813635999995</v>
      </c>
      <c r="DM116" s="98"/>
      <c r="DN116" s="200">
        <f>DT116*75.22%</f>
        <v>177.24275187572761</v>
      </c>
      <c r="DP116" s="200">
        <f>DT116*15.44%</f>
        <v>36.381654998155199</v>
      </c>
      <c r="DR116" s="200">
        <f>DT116*9.34%</f>
        <v>22.008073684117203</v>
      </c>
      <c r="DS116" s="98"/>
      <c r="DT116" s="98">
        <f>DT114</f>
        <v>235.63248055800003</v>
      </c>
      <c r="DU116" s="98"/>
      <c r="DV116" s="200">
        <f>EB116*75.22%</f>
        <v>209.5619018852648</v>
      </c>
      <c r="DX116" s="200">
        <f>EB116*15.44%</f>
        <v>43.0156310171296</v>
      </c>
      <c r="DZ116" s="200">
        <f>EB116*9.34%</f>
        <v>26.021113581605601</v>
      </c>
      <c r="EA116" s="98"/>
      <c r="EB116" s="98">
        <f>EB114</f>
        <v>278.59864648400003</v>
      </c>
      <c r="EC116" s="98"/>
      <c r="ED116" s="200">
        <f>EJ116*75.22%</f>
        <v>159.74148321073599</v>
      </c>
      <c r="EF116" s="200">
        <f>EJ116*15.44%</f>
        <v>32.789264833471996</v>
      </c>
      <c r="EH116" s="200">
        <f>EJ116*9.34%</f>
        <v>19.834956835791999</v>
      </c>
      <c r="EI116" s="98"/>
      <c r="EJ116" s="98">
        <f>EJ114</f>
        <v>212.36570488000001</v>
      </c>
      <c r="EK116" s="98"/>
      <c r="EL116" s="200">
        <f>ER116*75.22%</f>
        <v>54.635755911947037</v>
      </c>
      <c r="EN116" s="200">
        <f>ER116*15.44%</f>
        <v>11.214784249939672</v>
      </c>
      <c r="EP116" s="200">
        <f>ER116*9.34%</f>
        <v>6.7840728558572891</v>
      </c>
      <c r="EQ116" s="98"/>
      <c r="ER116" s="98">
        <f>ER114</f>
        <v>72.634613017744002</v>
      </c>
      <c r="ES116" s="98"/>
      <c r="ET116" s="200">
        <f>EZ116*75.22%</f>
        <v>71.855623084976003</v>
      </c>
      <c r="EV116" s="200">
        <f>EZ116*15.44%</f>
        <v>14.749412661951999</v>
      </c>
      <c r="EX116" s="200">
        <f>EZ116*9.34%</f>
        <v>8.9222483330719999</v>
      </c>
      <c r="EY116" s="98"/>
      <c r="EZ116" s="98">
        <f>EZ114</f>
        <v>95.527284080000001</v>
      </c>
      <c r="FA116" s="98"/>
      <c r="FB116" s="200">
        <f>FH116*75.22%</f>
        <v>63.43261815716</v>
      </c>
      <c r="FD116" s="200">
        <f>FH116*15.44%</f>
        <v>13.020468284319998</v>
      </c>
      <c r="FF116" s="200">
        <f>FH116*9.34%</f>
        <v>7.8763713585200001</v>
      </c>
      <c r="FG116" s="98"/>
      <c r="FH116" s="98">
        <f>FH114</f>
        <v>84.3294578</v>
      </c>
      <c r="FI116" s="98"/>
      <c r="FJ116" s="200">
        <f>FP116*75.22%</f>
        <v>95.88059610222399</v>
      </c>
      <c r="FL116" s="200">
        <f>FP116*15.44%</f>
        <v>19.680888112447995</v>
      </c>
      <c r="FN116" s="200">
        <f>FP116*9.34%</f>
        <v>11.905407705327999</v>
      </c>
      <c r="FO116" s="98"/>
      <c r="FP116" s="98">
        <f>FP114</f>
        <v>127.46689191999999</v>
      </c>
      <c r="FQ116" s="98"/>
      <c r="FR116" s="200">
        <f>FX116*75.22%</f>
        <v>37.916891537268</v>
      </c>
      <c r="FT116" s="200">
        <f>FX116*15.44%</f>
        <v>7.782993955535999</v>
      </c>
      <c r="FV116" s="200">
        <f>FX116*9.34%</f>
        <v>4.7081064471960001</v>
      </c>
      <c r="FW116" s="98"/>
      <c r="FX116" s="98">
        <f>FX114</f>
        <v>50.407991940000002</v>
      </c>
      <c r="FY116" s="98"/>
      <c r="FZ116" s="200">
        <f>GF116*75.22%</f>
        <v>139.70527387844911</v>
      </c>
      <c r="GB116" s="200">
        <f>GF116*15.44%</f>
        <v>28.676541194938235</v>
      </c>
      <c r="GD116" s="200">
        <f>GF116*9.34%</f>
        <v>17.347078676212639</v>
      </c>
      <c r="GE116" s="98"/>
      <c r="GF116" s="98">
        <f>GF114</f>
        <v>185.72889374959999</v>
      </c>
      <c r="GG116" s="98"/>
      <c r="GH116" s="200">
        <f>GN116*75.22%</f>
        <v>188.47504685300677</v>
      </c>
      <c r="GJ116" s="200">
        <f>GN116*15.44%</f>
        <v>38.687247054113591</v>
      </c>
      <c r="GL116" s="200">
        <f>GN116*9.34%</f>
        <v>23.402777686879599</v>
      </c>
      <c r="GM116" s="98"/>
      <c r="GN116" s="98">
        <f>GN114</f>
        <v>250.56507159399999</v>
      </c>
      <c r="GO116" s="98"/>
      <c r="GP116" s="200">
        <f>GV116*75.22%</f>
        <v>44.237889522254797</v>
      </c>
      <c r="GR116" s="200">
        <f>GV116*15.44%</f>
        <v>9.0804708086095989</v>
      </c>
      <c r="GT116" s="200">
        <f>GV116*9.34%</f>
        <v>5.4929791031355997</v>
      </c>
      <c r="GU116" s="98"/>
      <c r="GV116" s="98">
        <f>GV114</f>
        <v>58.811339433999997</v>
      </c>
      <c r="GW116" s="98"/>
      <c r="GX116" s="200">
        <f>HD116*75.22%</f>
        <v>34.166427527448</v>
      </c>
      <c r="GZ116" s="200">
        <f>HD116*15.44%</f>
        <v>7.013156620895999</v>
      </c>
      <c r="HB116" s="200">
        <f>HD116*9.34%</f>
        <v>4.2424146916560002</v>
      </c>
      <c r="HC116" s="98"/>
      <c r="HD116" s="98">
        <f>HD114</f>
        <v>45.421998840000001</v>
      </c>
      <c r="HE116" s="98"/>
      <c r="HF116" s="200">
        <f>HL116*75.22%</f>
        <v>197.858113296634</v>
      </c>
      <c r="HH116" s="200">
        <f>HL116*15.44%</f>
        <v>40.613258033767991</v>
      </c>
      <c r="HJ116" s="200">
        <f>HL116*9.34%</f>
        <v>24.567864639598</v>
      </c>
      <c r="HK116" s="98"/>
      <c r="HL116" s="98">
        <f>HL114</f>
        <v>263.03923596999999</v>
      </c>
      <c r="HM116" s="98"/>
      <c r="HN116" s="200">
        <f>HT116*75.22%</f>
        <v>75.100456797634152</v>
      </c>
      <c r="HP116" s="200">
        <f>HT116*15.44%</f>
        <v>15.415462017488316</v>
      </c>
      <c r="HR116" s="200">
        <f>HT116*9.34%</f>
        <v>9.3251564276775181</v>
      </c>
      <c r="HS116" s="98"/>
      <c r="HT116" s="98">
        <f>HT114</f>
        <v>99.841075242799988</v>
      </c>
      <c r="HU116" s="98"/>
      <c r="HV116" s="200">
        <f>IB116*75.22%</f>
        <v>403.43785786463843</v>
      </c>
      <c r="HX116" s="200">
        <f>IB116*15.44%</f>
        <v>82.811493292076804</v>
      </c>
      <c r="HZ116" s="200">
        <f>IB116*9.34%</f>
        <v>50.094517315284804</v>
      </c>
      <c r="IA116" s="98"/>
      <c r="IB116" s="98">
        <f>IB114</f>
        <v>536.34386847200005</v>
      </c>
      <c r="IC116" s="98"/>
      <c r="ID116" s="200">
        <f>IJ116*75.22%</f>
        <v>364.49163670237607</v>
      </c>
      <c r="IF116" s="200">
        <f>IJ116*15.44%</f>
        <v>74.817214446752004</v>
      </c>
      <c r="IH116" s="200">
        <f>IJ116*9.34%</f>
        <v>45.258599930872002</v>
      </c>
      <c r="II116" s="98"/>
      <c r="IJ116" s="98">
        <f>IJ114</f>
        <v>484.56745108000007</v>
      </c>
      <c r="IK116" s="98"/>
      <c r="IL116" s="200">
        <f>IR116*75.22%</f>
        <v>358.46692759999996</v>
      </c>
      <c r="IN116" s="200">
        <f>IR116*15.44%</f>
        <v>73.580555199999992</v>
      </c>
      <c r="IP116" s="200">
        <f>IR116*9.34%</f>
        <v>44.510517199999995</v>
      </c>
      <c r="IQ116" s="98"/>
      <c r="IR116" s="98">
        <f>IR114</f>
        <v>476.55799999999999</v>
      </c>
      <c r="IS116" s="98"/>
      <c r="IT116" s="200">
        <f>IZ116*75.22%</f>
        <v>3510.3016139453093</v>
      </c>
      <c r="IV116" s="200">
        <f>IZ116*15.44%</f>
        <v>720.5405067710127</v>
      </c>
      <c r="IX116" s="200">
        <f>IZ116*9.34%</f>
        <v>435.87100603894163</v>
      </c>
      <c r="IY116" s="98"/>
      <c r="IZ116" s="98">
        <f>IZ114</f>
        <v>4666.7131267552641</v>
      </c>
    </row>
    <row r="117" spans="1:260" s="163" customFormat="1" ht="15.6" hidden="1" x14ac:dyDescent="0.3">
      <c r="A117" s="95"/>
      <c r="B117" s="96"/>
      <c r="C117" s="95"/>
      <c r="D117" s="95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8"/>
      <c r="CA117" s="98"/>
      <c r="CB117" s="98"/>
      <c r="CC117" s="98"/>
      <c r="CD117" s="98"/>
      <c r="CE117" s="98"/>
      <c r="CF117" s="98"/>
      <c r="CG117" s="98"/>
      <c r="CH117" s="98"/>
      <c r="CI117" s="98"/>
      <c r="CJ117" s="98"/>
      <c r="CK117" s="98"/>
      <c r="CL117" s="98"/>
      <c r="CM117" s="98"/>
      <c r="CN117" s="98"/>
      <c r="CO117" s="98"/>
      <c r="CP117" s="98"/>
      <c r="CQ117" s="98"/>
      <c r="CR117" s="98"/>
      <c r="CS117" s="98"/>
      <c r="CT117" s="98"/>
      <c r="CU117" s="98"/>
      <c r="CV117" s="98"/>
      <c r="CW117" s="98"/>
      <c r="CX117" s="98"/>
      <c r="CY117" s="98"/>
      <c r="CZ117" s="98"/>
      <c r="DA117" s="98"/>
      <c r="DB117" s="98"/>
      <c r="DC117" s="98"/>
      <c r="DD117" s="98"/>
      <c r="DE117" s="98"/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8"/>
      <c r="DS117" s="98"/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8"/>
      <c r="EM117" s="98"/>
      <c r="EN117" s="98"/>
      <c r="EO117" s="98"/>
      <c r="EP117" s="98"/>
      <c r="EQ117" s="98"/>
      <c r="ER117" s="98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  <c r="FF117" s="98"/>
      <c r="FG117" s="98"/>
      <c r="FH117" s="98"/>
      <c r="FI117" s="98"/>
      <c r="FJ117" s="98"/>
      <c r="FK117" s="98"/>
      <c r="FL117" s="98"/>
      <c r="FM117" s="98"/>
      <c r="FN117" s="98"/>
      <c r="FO117" s="98"/>
      <c r="FP117" s="98"/>
      <c r="FQ117" s="98"/>
      <c r="FR117" s="98"/>
      <c r="FS117" s="98"/>
      <c r="FT117" s="98"/>
      <c r="FU117" s="98"/>
      <c r="FV117" s="98"/>
      <c r="FW117" s="98"/>
      <c r="FX117" s="98"/>
      <c r="FY117" s="98"/>
      <c r="FZ117" s="98"/>
      <c r="GA117" s="98"/>
      <c r="GB117" s="98"/>
      <c r="GC117" s="98"/>
      <c r="GD117" s="98"/>
      <c r="GE117" s="98"/>
      <c r="GF117" s="98"/>
      <c r="GG117" s="98"/>
      <c r="GH117" s="98"/>
      <c r="GI117" s="98"/>
      <c r="GJ117" s="98"/>
      <c r="GK117" s="98"/>
      <c r="GL117" s="98"/>
      <c r="GM117" s="98"/>
      <c r="GN117" s="98"/>
      <c r="GO117" s="98"/>
      <c r="GP117" s="98"/>
      <c r="GQ117" s="98"/>
      <c r="GR117" s="98"/>
      <c r="GS117" s="98"/>
      <c r="GT117" s="98"/>
      <c r="GU117" s="98"/>
      <c r="GV117" s="98"/>
      <c r="GW117" s="98"/>
      <c r="GX117" s="98"/>
      <c r="GY117" s="98"/>
      <c r="GZ117" s="98"/>
      <c r="HA117" s="98"/>
      <c r="HB117" s="98"/>
      <c r="HC117" s="98"/>
      <c r="HD117" s="98"/>
      <c r="HE117" s="98"/>
      <c r="HF117" s="98"/>
      <c r="HG117" s="98"/>
      <c r="HH117" s="98"/>
      <c r="HI117" s="98"/>
      <c r="HJ117" s="98"/>
      <c r="HK117" s="98"/>
      <c r="HL117" s="98"/>
      <c r="HM117" s="98"/>
      <c r="HN117" s="98"/>
      <c r="HO117" s="98"/>
      <c r="HP117" s="98"/>
      <c r="HQ117" s="98"/>
      <c r="HR117" s="98"/>
      <c r="HS117" s="98"/>
      <c r="HT117" s="98"/>
      <c r="HU117" s="98"/>
      <c r="HV117" s="98"/>
      <c r="HW117" s="98"/>
      <c r="HX117" s="98"/>
      <c r="HY117" s="98"/>
      <c r="HZ117" s="98"/>
      <c r="IA117" s="98"/>
      <c r="IB117" s="98"/>
      <c r="IC117" s="98"/>
      <c r="ID117" s="98"/>
      <c r="IE117" s="98"/>
      <c r="IF117" s="98"/>
      <c r="IG117" s="98"/>
      <c r="IH117" s="98"/>
      <c r="II117" s="98"/>
      <c r="IJ117" s="98"/>
      <c r="IK117" s="98"/>
      <c r="IL117" s="98"/>
      <c r="IM117" s="98"/>
      <c r="IN117" s="98"/>
      <c r="IO117" s="98"/>
      <c r="IP117" s="98"/>
      <c r="IQ117" s="98"/>
      <c r="IR117" s="98"/>
      <c r="IS117" s="98"/>
      <c r="IT117" s="98"/>
      <c r="IU117" s="98"/>
      <c r="IV117" s="98"/>
      <c r="IW117" s="98"/>
      <c r="IX117" s="98"/>
      <c r="IY117" s="98"/>
      <c r="IZ117" s="98"/>
    </row>
    <row r="118" spans="1:260" s="163" customFormat="1" ht="15.6" hidden="1" x14ac:dyDescent="0.3">
      <c r="A118" s="95"/>
      <c r="B118" s="96"/>
      <c r="C118" s="95"/>
      <c r="D118" s="95"/>
      <c r="E118" s="98"/>
      <c r="F118" s="98">
        <f>F116-F114</f>
        <v>-2.1298396526512064</v>
      </c>
      <c r="G118" s="98"/>
      <c r="H118" s="98">
        <f t="shared" ref="H118:L118" si="1794">H116-H114</f>
        <v>2.1725164482975998</v>
      </c>
      <c r="I118" s="98"/>
      <c r="J118" s="98">
        <f t="shared" si="1794"/>
        <v>-4.2676795646401366E-2</v>
      </c>
      <c r="K118" s="98"/>
      <c r="L118" s="98">
        <f t="shared" si="1794"/>
        <v>0</v>
      </c>
      <c r="M118" s="98"/>
      <c r="N118" s="98">
        <f>N116-N114</f>
        <v>7.5230368883424035</v>
      </c>
      <c r="O118" s="98"/>
      <c r="P118" s="98">
        <f t="shared" ref="P118:T118" si="1795">P116-P114</f>
        <v>-5.1617349335151994</v>
      </c>
      <c r="Q118" s="98"/>
      <c r="R118" s="98">
        <f t="shared" si="1795"/>
        <v>-2.3613019548271992</v>
      </c>
      <c r="S118" s="98"/>
      <c r="T118" s="98">
        <f t="shared" si="1795"/>
        <v>0</v>
      </c>
      <c r="U118" s="98"/>
      <c r="V118" s="98">
        <f t="shared" ref="V118" si="1796">V116-V114</f>
        <v>3.1302951140204023</v>
      </c>
      <c r="W118" s="98"/>
      <c r="X118" s="98">
        <f t="shared" ref="X118:CF118" si="1797">X116-X114</f>
        <v>-1.8547993736592012</v>
      </c>
      <c r="Y118" s="98"/>
      <c r="Z118" s="98">
        <f t="shared" si="1797"/>
        <v>-1.2754957403612002</v>
      </c>
      <c r="AA118" s="98"/>
      <c r="AB118" s="98">
        <f t="shared" si="1797"/>
        <v>0</v>
      </c>
      <c r="AC118" s="98"/>
      <c r="AD118" s="98">
        <f t="shared" ref="AD118" si="1798">AD116-AD114</f>
        <v>1.7294848362256054</v>
      </c>
      <c r="AE118" s="98"/>
      <c r="AF118" s="98">
        <f t="shared" si="1797"/>
        <v>-1.2387692663488012</v>
      </c>
      <c r="AG118" s="98"/>
      <c r="AH118" s="98">
        <f t="shared" si="1797"/>
        <v>-0.49071556987679976</v>
      </c>
      <c r="AI118" s="98"/>
      <c r="AJ118" s="98">
        <f t="shared" si="1797"/>
        <v>0</v>
      </c>
      <c r="AK118" s="98"/>
      <c r="AL118" s="98">
        <f t="shared" ref="AL118" si="1799">AL116-AL114</f>
        <v>13.801585111605995</v>
      </c>
      <c r="AM118" s="98"/>
      <c r="AN118" s="98">
        <f t="shared" si="1797"/>
        <v>-12.181138201788</v>
      </c>
      <c r="AO118" s="98"/>
      <c r="AP118" s="98">
        <f t="shared" si="1797"/>
        <v>-1.6204469098180017</v>
      </c>
      <c r="AQ118" s="98"/>
      <c r="AR118" s="98">
        <f t="shared" si="1797"/>
        <v>0</v>
      </c>
      <c r="AS118" s="98"/>
      <c r="AT118" s="98">
        <f t="shared" ref="AT118" si="1800">AT116-AT114</f>
        <v>4.0730674073628066</v>
      </c>
      <c r="AU118" s="98"/>
      <c r="AV118" s="98">
        <f t="shared" si="1797"/>
        <v>-2.2879029821743986</v>
      </c>
      <c r="AW118" s="98"/>
      <c r="AX118" s="98">
        <f t="shared" si="1797"/>
        <v>-1.7851644251883996</v>
      </c>
      <c r="AY118" s="98"/>
      <c r="AZ118" s="98">
        <f t="shared" si="1797"/>
        <v>0</v>
      </c>
      <c r="BA118" s="98"/>
      <c r="BB118" s="98">
        <f t="shared" ref="BB118" si="1801">BB116-BB114</f>
        <v>2.914270325412005</v>
      </c>
      <c r="BC118" s="98"/>
      <c r="BD118" s="98">
        <f t="shared" si="1797"/>
        <v>-2.4345290001759992</v>
      </c>
      <c r="BE118" s="98"/>
      <c r="BF118" s="98">
        <f t="shared" si="1797"/>
        <v>-0.47974132523599966</v>
      </c>
      <c r="BG118" s="98"/>
      <c r="BH118" s="98">
        <f t="shared" si="1797"/>
        <v>0</v>
      </c>
      <c r="BI118" s="98"/>
      <c r="BJ118" s="98">
        <f t="shared" ref="BJ118" si="1802">BJ116-BJ114</f>
        <v>-31.554943356427998</v>
      </c>
      <c r="BK118" s="98"/>
      <c r="BL118" s="98">
        <f t="shared" si="1797"/>
        <v>20.143438516144002</v>
      </c>
      <c r="BM118" s="98"/>
      <c r="BN118" s="98">
        <f t="shared" si="1797"/>
        <v>11.411504840284003</v>
      </c>
      <c r="BO118" s="98"/>
      <c r="BP118" s="98">
        <f t="shared" si="1797"/>
        <v>0</v>
      </c>
      <c r="BQ118" s="98"/>
      <c r="BR118" s="98">
        <f t="shared" ref="BR118" si="1803">BR116-BR114</f>
        <v>2.3154349962079994</v>
      </c>
      <c r="BS118" s="98"/>
      <c r="BT118" s="98">
        <f t="shared" si="1797"/>
        <v>-2.4819399915840004</v>
      </c>
      <c r="BU118" s="98"/>
      <c r="BV118" s="98">
        <f t="shared" si="1797"/>
        <v>0.16650499537599983</v>
      </c>
      <c r="BW118" s="98"/>
      <c r="BX118" s="98">
        <f t="shared" si="1797"/>
        <v>0</v>
      </c>
      <c r="BY118" s="98"/>
      <c r="BZ118" s="98">
        <f t="shared" ref="BZ118" si="1804">BZ116-BZ114</f>
        <v>1.5241901572372623</v>
      </c>
      <c r="CA118" s="98"/>
      <c r="CB118" s="98">
        <f t="shared" si="1797"/>
        <v>-1.5449240806374727</v>
      </c>
      <c r="CC118" s="98"/>
      <c r="CD118" s="98">
        <f t="shared" si="1797"/>
        <v>2.0733923400207743E-2</v>
      </c>
      <c r="CE118" s="98"/>
      <c r="CF118" s="98">
        <f t="shared" si="1797"/>
        <v>0</v>
      </c>
      <c r="CG118" s="98"/>
      <c r="CH118" s="98">
        <f t="shared" ref="CH118" si="1805">CH116-CH114</f>
        <v>-21.653773652443988</v>
      </c>
      <c r="CI118" s="98"/>
      <c r="CJ118" s="98">
        <f t="shared" ref="CJ118:DD118" si="1806">CJ116-CJ114</f>
        <v>7.3701379731119978</v>
      </c>
      <c r="CK118" s="98"/>
      <c r="CL118" s="98">
        <f t="shared" si="1806"/>
        <v>14.283635679332003</v>
      </c>
      <c r="CM118" s="98"/>
      <c r="CN118" s="98">
        <f t="shared" si="1806"/>
        <v>0</v>
      </c>
      <c r="CO118" s="98"/>
      <c r="CP118" s="98">
        <f t="shared" ref="CP118" si="1807">CP116-CP114</f>
        <v>3.6195036399600014</v>
      </c>
      <c r="CQ118" s="98"/>
      <c r="CR118" s="98">
        <f t="shared" si="1806"/>
        <v>-3.0517960250799998</v>
      </c>
      <c r="CS118" s="98"/>
      <c r="CT118" s="98">
        <f t="shared" si="1806"/>
        <v>-0.56770761488000154</v>
      </c>
      <c r="CU118" s="98"/>
      <c r="CV118" s="98">
        <f t="shared" si="1806"/>
        <v>0</v>
      </c>
      <c r="CW118" s="98"/>
      <c r="CX118" s="98">
        <f t="shared" ref="CX118" si="1808">CX116-CX114</f>
        <v>-34.352014116781618</v>
      </c>
      <c r="CY118" s="98"/>
      <c r="CZ118" s="98">
        <f t="shared" si="1806"/>
        <v>21.407822658236793</v>
      </c>
      <c r="DA118" s="98"/>
      <c r="DB118" s="98">
        <f t="shared" si="1806"/>
        <v>12.944191458544797</v>
      </c>
      <c r="DC118" s="98"/>
      <c r="DD118" s="98">
        <f t="shared" si="1806"/>
        <v>0</v>
      </c>
      <c r="DE118" s="98"/>
      <c r="DF118" s="98">
        <f t="shared" ref="DF118" si="1809">DF116-DF114</f>
        <v>10.843438088199193</v>
      </c>
      <c r="DG118" s="98"/>
      <c r="DH118" s="98">
        <f t="shared" ref="DH118:FP118" si="1810">DH116-DH114</f>
        <v>-6.5831617672016032</v>
      </c>
      <c r="DI118" s="98"/>
      <c r="DJ118" s="98">
        <f t="shared" si="1810"/>
        <v>-4.2602763209976002</v>
      </c>
      <c r="DK118" s="98"/>
      <c r="DL118" s="98">
        <f t="shared" si="1810"/>
        <v>0</v>
      </c>
      <c r="DM118" s="98"/>
      <c r="DN118" s="98">
        <f t="shared" ref="DN118" si="1811">DN116-DN114</f>
        <v>-20.640034656672412</v>
      </c>
      <c r="DO118" s="98"/>
      <c r="DP118" s="98">
        <f t="shared" si="1810"/>
        <v>12.938608075855196</v>
      </c>
      <c r="DQ118" s="98"/>
      <c r="DR118" s="98">
        <f t="shared" si="1810"/>
        <v>7.7014265808172038</v>
      </c>
      <c r="DS118" s="98"/>
      <c r="DT118" s="98">
        <f t="shared" si="1810"/>
        <v>0</v>
      </c>
      <c r="DU118" s="98"/>
      <c r="DV118" s="98">
        <f t="shared" ref="DV118" si="1812">DV116-DV114</f>
        <v>102.24331650206479</v>
      </c>
      <c r="DW118" s="98"/>
      <c r="DX118" s="98">
        <f t="shared" si="1810"/>
        <v>30.3079012957296</v>
      </c>
      <c r="DY118" s="98"/>
      <c r="DZ118" s="98">
        <f t="shared" si="1810"/>
        <v>-132.55121779779444</v>
      </c>
      <c r="EA118" s="98"/>
      <c r="EB118" s="98">
        <f t="shared" si="1810"/>
        <v>0</v>
      </c>
      <c r="EC118" s="98"/>
      <c r="ED118" s="98">
        <f t="shared" ref="ED118" si="1813">ED116-ED114</f>
        <v>44.648030330736006</v>
      </c>
      <c r="EE118" s="98"/>
      <c r="EF118" s="98">
        <f t="shared" si="1810"/>
        <v>-17.775979166527996</v>
      </c>
      <c r="EG118" s="98"/>
      <c r="EH118" s="98">
        <f t="shared" si="1810"/>
        <v>-26.872051164208003</v>
      </c>
      <c r="EI118" s="98"/>
      <c r="EJ118" s="98">
        <f t="shared" si="1810"/>
        <v>0</v>
      </c>
      <c r="EK118" s="98"/>
      <c r="EL118" s="98">
        <f t="shared" ref="EL118" si="1814">EL116-EL114</f>
        <v>15.818790769991836</v>
      </c>
      <c r="EM118" s="98"/>
      <c r="EN118" s="98">
        <f t="shared" si="1810"/>
        <v>-11.930019750310727</v>
      </c>
      <c r="EO118" s="98"/>
      <c r="EP118" s="98">
        <f t="shared" si="1810"/>
        <v>-3.8887710196811121</v>
      </c>
      <c r="EQ118" s="98"/>
      <c r="ER118" s="98">
        <f t="shared" si="1810"/>
        <v>0</v>
      </c>
      <c r="ES118" s="98"/>
      <c r="ET118" s="98">
        <f t="shared" ref="ET118" si="1815">ET116-ET114</f>
        <v>5.0605806049760105</v>
      </c>
      <c r="EU118" s="98"/>
      <c r="EV118" s="98">
        <f t="shared" si="1810"/>
        <v>-2.8242956380480013</v>
      </c>
      <c r="EW118" s="98"/>
      <c r="EX118" s="98">
        <f t="shared" si="1810"/>
        <v>-2.2362849669280003</v>
      </c>
      <c r="EY118" s="98"/>
      <c r="EZ118" s="98">
        <f t="shared" si="1810"/>
        <v>0</v>
      </c>
      <c r="FA118" s="98"/>
      <c r="FB118" s="98">
        <f t="shared" ref="FB118" si="1816">FB116-FB114</f>
        <v>18.958028357160003</v>
      </c>
      <c r="FC118" s="98"/>
      <c r="FD118" s="98">
        <f t="shared" si="1810"/>
        <v>-10.241109465680003</v>
      </c>
      <c r="FE118" s="98"/>
      <c r="FF118" s="98">
        <f t="shared" si="1810"/>
        <v>-8.7169188914800024</v>
      </c>
      <c r="FG118" s="98"/>
      <c r="FH118" s="98">
        <f t="shared" si="1810"/>
        <v>0</v>
      </c>
      <c r="FI118" s="98"/>
      <c r="FJ118" s="98">
        <f t="shared" ref="FJ118" si="1817">FJ116-FJ114</f>
        <v>7.2617928702239993</v>
      </c>
      <c r="FK118" s="98"/>
      <c r="FL118" s="98">
        <f t="shared" si="1810"/>
        <v>-5.8053412415520071</v>
      </c>
      <c r="FM118" s="98"/>
      <c r="FN118" s="98">
        <f t="shared" si="1810"/>
        <v>-1.4564516286719993</v>
      </c>
      <c r="FO118" s="98"/>
      <c r="FP118" s="98">
        <f t="shared" si="1810"/>
        <v>0</v>
      </c>
      <c r="FQ118" s="98"/>
      <c r="FR118" s="98">
        <f t="shared" ref="FR118" si="1818">FR116-FR114</f>
        <v>5.8749068772679962</v>
      </c>
      <c r="FS118" s="98"/>
      <c r="FT118" s="98">
        <f t="shared" ref="FT118:IB118" si="1819">FT116-FT114</f>
        <v>-3.2743979594640011</v>
      </c>
      <c r="FU118" s="98"/>
      <c r="FV118" s="98">
        <f t="shared" si="1819"/>
        <v>-2.6005089178039995</v>
      </c>
      <c r="FW118" s="98"/>
      <c r="FX118" s="98">
        <f t="shared" si="1819"/>
        <v>0</v>
      </c>
      <c r="FY118" s="98"/>
      <c r="FZ118" s="98">
        <f t="shared" ref="FZ118" si="1820">FZ116-FZ114</f>
        <v>0.91700190324908704</v>
      </c>
      <c r="GA118" s="98"/>
      <c r="GB118" s="98">
        <f t="shared" si="1819"/>
        <v>-2.0724602502617664</v>
      </c>
      <c r="GC118" s="98"/>
      <c r="GD118" s="98">
        <f t="shared" si="1819"/>
        <v>1.1554583470126403</v>
      </c>
      <c r="GE118" s="98"/>
      <c r="GF118" s="98">
        <f t="shared" si="1819"/>
        <v>0</v>
      </c>
      <c r="GG118" s="98"/>
      <c r="GH118" s="98">
        <f t="shared" ref="GH118" si="1821">GH116-GH114</f>
        <v>-32.616225640193221</v>
      </c>
      <c r="GI118" s="98"/>
      <c r="GJ118" s="98">
        <f t="shared" si="1819"/>
        <v>20.50065954521359</v>
      </c>
      <c r="GK118" s="98"/>
      <c r="GL118" s="98">
        <f t="shared" si="1819"/>
        <v>12.115566094979599</v>
      </c>
      <c r="GM118" s="98"/>
      <c r="GN118" s="98">
        <f t="shared" si="1819"/>
        <v>0</v>
      </c>
      <c r="GO118" s="98"/>
      <c r="GP118" s="98">
        <f t="shared" ref="GP118" si="1822">GP116-GP114</f>
        <v>3.3614610834547989</v>
      </c>
      <c r="GQ118" s="98"/>
      <c r="GR118" s="98">
        <f t="shared" si="1819"/>
        <v>-3.1231836754904023</v>
      </c>
      <c r="GS118" s="98"/>
      <c r="GT118" s="98">
        <f t="shared" si="1819"/>
        <v>-0.23827740796440011</v>
      </c>
      <c r="GU118" s="98"/>
      <c r="GV118" s="98">
        <f t="shared" si="1819"/>
        <v>0</v>
      </c>
      <c r="GW118" s="98"/>
      <c r="GX118" s="98">
        <f t="shared" ref="GX118" si="1823">GX116-GX114</f>
        <v>8.5721754394479994</v>
      </c>
      <c r="GY118" s="98"/>
      <c r="GZ118" s="98">
        <f t="shared" si="1819"/>
        <v>-5.6190199951040034</v>
      </c>
      <c r="HA118" s="98"/>
      <c r="HB118" s="98">
        <f t="shared" si="1819"/>
        <v>-2.9531554443439987</v>
      </c>
      <c r="HC118" s="98"/>
      <c r="HD118" s="98">
        <f t="shared" si="1819"/>
        <v>0</v>
      </c>
      <c r="HE118" s="98"/>
      <c r="HF118" s="98">
        <f t="shared" ref="HF118" si="1824">HF116-HF114</f>
        <v>-39.616006113366012</v>
      </c>
      <c r="HG118" s="98"/>
      <c r="HH118" s="98">
        <f t="shared" si="1819"/>
        <v>24.68270390376799</v>
      </c>
      <c r="HI118" s="98"/>
      <c r="HJ118" s="98">
        <f t="shared" si="1819"/>
        <v>14.933302209598001</v>
      </c>
      <c r="HK118" s="98"/>
      <c r="HL118" s="98">
        <f t="shared" si="1819"/>
        <v>0</v>
      </c>
      <c r="HM118" s="98"/>
      <c r="HN118" s="98">
        <f t="shared" ref="HN118" si="1825">HN116-HN114</f>
        <v>6.0393456412341493</v>
      </c>
      <c r="HO118" s="98"/>
      <c r="HP118" s="98">
        <f t="shared" si="1819"/>
        <v>-4.9204872512116822</v>
      </c>
      <c r="HQ118" s="98"/>
      <c r="HR118" s="98">
        <f t="shared" si="1819"/>
        <v>-1.1188583900224831</v>
      </c>
      <c r="HS118" s="98"/>
      <c r="HT118" s="98">
        <f t="shared" si="1819"/>
        <v>0</v>
      </c>
      <c r="HU118" s="98"/>
      <c r="HV118" s="98">
        <f t="shared" ref="HV118" si="1826">HV116-HV114</f>
        <v>97.946391792638394</v>
      </c>
      <c r="HW118" s="98"/>
      <c r="HX118" s="98">
        <f t="shared" si="1819"/>
        <v>-127.84372510792322</v>
      </c>
      <c r="HY118" s="98"/>
      <c r="HZ118" s="98">
        <f t="shared" si="1819"/>
        <v>29.897333315284804</v>
      </c>
      <c r="IA118" s="98"/>
      <c r="IB118" s="98">
        <f t="shared" si="1819"/>
        <v>0</v>
      </c>
      <c r="IC118" s="98"/>
      <c r="ID118" s="98">
        <f t="shared" ref="ID118" si="1827">ID116-ID114</f>
        <v>50.040010422376042</v>
      </c>
      <c r="IE118" s="98"/>
      <c r="IF118" s="98">
        <f t="shared" ref="IF118:IZ118" si="1828">IF116-IF114</f>
        <v>-85.488953953248014</v>
      </c>
      <c r="IG118" s="98"/>
      <c r="IH118" s="98">
        <f t="shared" si="1828"/>
        <v>35.448943530872</v>
      </c>
      <c r="II118" s="98"/>
      <c r="IJ118" s="98">
        <f t="shared" si="1828"/>
        <v>0</v>
      </c>
      <c r="IK118" s="98"/>
      <c r="IL118" s="98">
        <f t="shared" ref="IL118" si="1829">IL116-IL114</f>
        <v>39.736927599999945</v>
      </c>
      <c r="IM118" s="98"/>
      <c r="IN118" s="98">
        <f t="shared" si="1828"/>
        <v>-65.679444799999999</v>
      </c>
      <c r="IO118" s="98"/>
      <c r="IP118" s="98">
        <f t="shared" si="1828"/>
        <v>25.942517199999994</v>
      </c>
      <c r="IQ118" s="98"/>
      <c r="IR118" s="98">
        <f t="shared" si="1828"/>
        <v>0</v>
      </c>
      <c r="IS118" s="98"/>
      <c r="IT118" s="98">
        <f>IT116-IT114</f>
        <v>275.39022957085763</v>
      </c>
      <c r="IU118" s="98"/>
      <c r="IV118" s="98">
        <f>IV116-IV114</f>
        <v>-245.89532546062981</v>
      </c>
      <c r="IW118" s="98"/>
      <c r="IX118" s="98">
        <f t="shared" si="1828"/>
        <v>-29.494904110228788</v>
      </c>
      <c r="IY118" s="98"/>
      <c r="IZ118" s="98">
        <f t="shared" si="1828"/>
        <v>0</v>
      </c>
    </row>
    <row r="119" spans="1:260" s="163" customFormat="1" ht="27.6" customHeight="1" x14ac:dyDescent="0.3">
      <c r="A119" s="95"/>
      <c r="B119" s="96"/>
      <c r="C119" s="95"/>
      <c r="D119" s="95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  <c r="BY119" s="98"/>
      <c r="BZ119" s="98"/>
      <c r="CA119" s="98"/>
      <c r="CB119" s="98"/>
      <c r="CC119" s="98"/>
      <c r="CD119" s="98"/>
      <c r="CE119" s="98"/>
      <c r="CF119" s="98"/>
      <c r="CG119" s="98"/>
      <c r="CH119" s="98"/>
      <c r="CI119" s="98"/>
      <c r="CJ119" s="98"/>
      <c r="CK119" s="98"/>
      <c r="CL119" s="98"/>
      <c r="CM119" s="98"/>
      <c r="CN119" s="98"/>
      <c r="CO119" s="98"/>
      <c r="CP119" s="98"/>
      <c r="CQ119" s="98"/>
      <c r="CR119" s="98"/>
      <c r="CS119" s="98"/>
      <c r="CT119" s="98"/>
      <c r="CU119" s="98"/>
      <c r="CV119" s="98"/>
      <c r="CW119" s="98"/>
      <c r="CX119" s="98"/>
      <c r="CY119" s="98"/>
      <c r="CZ119" s="98"/>
      <c r="DA119" s="98"/>
      <c r="DB119" s="98"/>
      <c r="DC119" s="98"/>
      <c r="DD119" s="98"/>
      <c r="DE119" s="98"/>
      <c r="DF119" s="98"/>
      <c r="DG119" s="98"/>
      <c r="DH119" s="98"/>
      <c r="DI119" s="98"/>
      <c r="DJ119" s="98"/>
      <c r="DK119" s="98"/>
      <c r="DL119" s="98"/>
      <c r="DM119" s="98"/>
      <c r="DN119" s="98"/>
      <c r="DO119" s="98"/>
      <c r="DP119" s="98"/>
      <c r="DQ119" s="98"/>
      <c r="DR119" s="98"/>
      <c r="DS119" s="98"/>
      <c r="DT119" s="98"/>
      <c r="DU119" s="98"/>
      <c r="DV119" s="98"/>
      <c r="DW119" s="98"/>
      <c r="DX119" s="98"/>
      <c r="DY119" s="98"/>
      <c r="DZ119" s="98"/>
      <c r="EA119" s="98"/>
      <c r="EB119" s="98"/>
      <c r="EC119" s="98"/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8"/>
      <c r="EO119" s="98"/>
      <c r="EP119" s="98"/>
      <c r="EQ119" s="98"/>
      <c r="ER119" s="98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  <c r="FF119" s="98"/>
      <c r="FG119" s="98"/>
      <c r="FH119" s="98"/>
      <c r="FI119" s="98"/>
      <c r="FJ119" s="98"/>
      <c r="FK119" s="98"/>
      <c r="FL119" s="98"/>
      <c r="FM119" s="98"/>
      <c r="FN119" s="98"/>
      <c r="FO119" s="98"/>
      <c r="FP119" s="98"/>
      <c r="FQ119" s="98"/>
      <c r="FR119" s="98"/>
      <c r="FS119" s="98"/>
      <c r="FT119" s="98"/>
      <c r="FU119" s="98"/>
      <c r="FV119" s="98"/>
      <c r="FW119" s="98"/>
      <c r="FX119" s="98"/>
      <c r="FY119" s="98"/>
      <c r="FZ119" s="98"/>
      <c r="GA119" s="98"/>
      <c r="GB119" s="98"/>
      <c r="GC119" s="98"/>
      <c r="GD119" s="98"/>
      <c r="GE119" s="98"/>
      <c r="GF119" s="98"/>
      <c r="GG119" s="98"/>
      <c r="GH119" s="98"/>
      <c r="GI119" s="98"/>
      <c r="GJ119" s="98"/>
      <c r="GK119" s="98"/>
      <c r="GL119" s="98"/>
      <c r="GM119" s="98"/>
      <c r="GN119" s="98"/>
      <c r="GO119" s="98"/>
      <c r="GP119" s="98"/>
      <c r="GQ119" s="98"/>
      <c r="GR119" s="98"/>
      <c r="GS119" s="98"/>
      <c r="GT119" s="98"/>
      <c r="GU119" s="98"/>
      <c r="GV119" s="98"/>
      <c r="GW119" s="98"/>
      <c r="GX119" s="98"/>
      <c r="GY119" s="98"/>
      <c r="GZ119" s="98"/>
      <c r="HA119" s="98"/>
      <c r="HB119" s="98"/>
      <c r="HC119" s="98"/>
      <c r="HD119" s="98"/>
      <c r="HE119" s="98"/>
      <c r="HF119" s="98"/>
      <c r="HG119" s="98"/>
      <c r="HH119" s="98"/>
      <c r="HI119" s="98"/>
      <c r="HJ119" s="98"/>
      <c r="HK119" s="98"/>
      <c r="HL119" s="98"/>
      <c r="HM119" s="98"/>
      <c r="HN119" s="98"/>
      <c r="HO119" s="98"/>
      <c r="HP119" s="98"/>
      <c r="HQ119" s="98"/>
      <c r="HR119" s="98"/>
      <c r="HS119" s="98"/>
      <c r="HT119" s="98"/>
      <c r="HU119" s="98"/>
      <c r="HV119" s="98"/>
      <c r="HW119" s="98"/>
      <c r="HX119" s="98"/>
      <c r="HY119" s="98"/>
      <c r="HZ119" s="98"/>
      <c r="IA119" s="98"/>
      <c r="IB119" s="98"/>
      <c r="IC119" s="98"/>
      <c r="ID119" s="98"/>
      <c r="IE119" s="98"/>
      <c r="IF119" s="98"/>
      <c r="IG119" s="98"/>
      <c r="IH119" s="98"/>
      <c r="II119" s="98"/>
      <c r="IJ119" s="98"/>
      <c r="IK119" s="98"/>
      <c r="IL119" s="98"/>
      <c r="IM119" s="98"/>
      <c r="IN119" s="98"/>
      <c r="IO119" s="98"/>
      <c r="IP119" s="98"/>
      <c r="IQ119" s="98"/>
      <c r="IR119" s="98"/>
      <c r="IS119" s="98"/>
      <c r="IT119" s="98"/>
      <c r="IU119" s="98"/>
      <c r="IV119" s="98"/>
      <c r="IW119" s="98"/>
      <c r="IX119" s="98"/>
      <c r="IY119" s="98"/>
      <c r="IZ119" s="98"/>
    </row>
  </sheetData>
  <mergeCells count="196">
    <mergeCell ref="M2:T2"/>
    <mergeCell ref="U2:AB2"/>
    <mergeCell ref="AC2:AJ2"/>
    <mergeCell ref="AK2:AR2"/>
    <mergeCell ref="AS2:AZ2"/>
    <mergeCell ref="BA2:BH2"/>
    <mergeCell ref="A2:A5"/>
    <mergeCell ref="B2:B5"/>
    <mergeCell ref="C2:C5"/>
    <mergeCell ref="D2:D5"/>
    <mergeCell ref="E2:L2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DU2:EB2"/>
    <mergeCell ref="EC2:EJ2"/>
    <mergeCell ref="EK2:ER2"/>
    <mergeCell ref="ES2:EZ2"/>
    <mergeCell ref="BI2:BP2"/>
    <mergeCell ref="BQ2:BX2"/>
    <mergeCell ref="BY2:CF2"/>
    <mergeCell ref="CG2:CN2"/>
    <mergeCell ref="CO2:CV2"/>
    <mergeCell ref="CW2:DD2"/>
    <mergeCell ref="IS2:IZ2"/>
    <mergeCell ref="E3:L3"/>
    <mergeCell ref="M3:T3"/>
    <mergeCell ref="U3:AB3"/>
    <mergeCell ref="AC3:AJ3"/>
    <mergeCell ref="AK3:AR3"/>
    <mergeCell ref="AS3:AZ3"/>
    <mergeCell ref="BA3:BH3"/>
    <mergeCell ref="BI3:BP3"/>
    <mergeCell ref="BQ3:BX3"/>
    <mergeCell ref="GW2:HD2"/>
    <mergeCell ref="HE2:HL2"/>
    <mergeCell ref="HM2:HT2"/>
    <mergeCell ref="HU2:IB2"/>
    <mergeCell ref="IC2:IJ2"/>
    <mergeCell ref="IK2:IR2"/>
    <mergeCell ref="FA2:FH2"/>
    <mergeCell ref="FI2:FP2"/>
    <mergeCell ref="FQ2:FX2"/>
    <mergeCell ref="FY2:GF2"/>
    <mergeCell ref="GG2:GN2"/>
    <mergeCell ref="GO2:GV2"/>
    <mergeCell ref="DE2:DL2"/>
    <mergeCell ref="DM2:DT2"/>
    <mergeCell ref="IK3:IR3"/>
    <mergeCell ref="IS3:IZ3"/>
    <mergeCell ref="E4:F4"/>
    <mergeCell ref="G4:H4"/>
    <mergeCell ref="I4:J4"/>
    <mergeCell ref="K4:L4"/>
    <mergeCell ref="M4:N4"/>
    <mergeCell ref="FQ3:FX3"/>
    <mergeCell ref="FY3:GF3"/>
    <mergeCell ref="GG3:GN3"/>
    <mergeCell ref="GO3:GV3"/>
    <mergeCell ref="GW3:HD3"/>
    <mergeCell ref="HE3:HL3"/>
    <mergeCell ref="DU3:EB3"/>
    <mergeCell ref="EC3:EJ3"/>
    <mergeCell ref="EK3:ER3"/>
    <mergeCell ref="ES3:EZ3"/>
    <mergeCell ref="FA3:FH3"/>
    <mergeCell ref="FI3:FP3"/>
    <mergeCell ref="BY3:CF3"/>
    <mergeCell ref="CG3:CN3"/>
    <mergeCell ref="CO3:CV3"/>
    <mergeCell ref="CW3:DD3"/>
    <mergeCell ref="DE3:DL3"/>
    <mergeCell ref="HM3:HT3"/>
    <mergeCell ref="HU3:IB3"/>
    <mergeCell ref="IC3:IJ3"/>
    <mergeCell ref="DM3:DT3"/>
    <mergeCell ref="AM4:AN4"/>
    <mergeCell ref="AO4:AP4"/>
    <mergeCell ref="AQ4:AR4"/>
    <mergeCell ref="AS4:AT4"/>
    <mergeCell ref="AU4:AV4"/>
    <mergeCell ref="AW4:AX4"/>
    <mergeCell ref="CI4:CJ4"/>
    <mergeCell ref="CK4:CL4"/>
    <mergeCell ref="CM4:CN4"/>
    <mergeCell ref="CO4:CP4"/>
    <mergeCell ref="CQ4:CR4"/>
    <mergeCell ref="CS4:CT4"/>
    <mergeCell ref="BW4:BX4"/>
    <mergeCell ref="BY4:BZ4"/>
    <mergeCell ref="CA4:CB4"/>
    <mergeCell ref="CC4:CD4"/>
    <mergeCell ref="CE4:CF4"/>
    <mergeCell ref="CG4:CH4"/>
    <mergeCell ref="DG4:DH4"/>
    <mergeCell ref="DI4:DJ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DK4:DL4"/>
    <mergeCell ref="DM4:DN4"/>
    <mergeCell ref="DO4:DP4"/>
    <mergeCell ref="DQ4:DR4"/>
    <mergeCell ref="CU4:CV4"/>
    <mergeCell ref="CW4:CX4"/>
    <mergeCell ref="CY4:CZ4"/>
    <mergeCell ref="DA4:DB4"/>
    <mergeCell ref="DC4:DD4"/>
    <mergeCell ref="DE4:DF4"/>
    <mergeCell ref="EE4:EF4"/>
    <mergeCell ref="EG4:EH4"/>
    <mergeCell ref="EI4:EJ4"/>
    <mergeCell ref="EK4:EL4"/>
    <mergeCell ref="EM4:EN4"/>
    <mergeCell ref="EO4:EP4"/>
    <mergeCell ref="DS4:DT4"/>
    <mergeCell ref="DU4:DV4"/>
    <mergeCell ref="DW4:DX4"/>
    <mergeCell ref="DY4:DZ4"/>
    <mergeCell ref="EA4:EB4"/>
    <mergeCell ref="EC4:ED4"/>
    <mergeCell ref="FC4:FD4"/>
    <mergeCell ref="FE4:FF4"/>
    <mergeCell ref="FG4:FH4"/>
    <mergeCell ref="FI4:FJ4"/>
    <mergeCell ref="FK4:FL4"/>
    <mergeCell ref="FM4:FN4"/>
    <mergeCell ref="EQ4:ER4"/>
    <mergeCell ref="ES4:ET4"/>
    <mergeCell ref="EU4:EV4"/>
    <mergeCell ref="EW4:EX4"/>
    <mergeCell ref="EY4:EZ4"/>
    <mergeCell ref="FA4:FB4"/>
    <mergeCell ref="GA4:GB4"/>
    <mergeCell ref="GC4:GD4"/>
    <mergeCell ref="GE4:GF4"/>
    <mergeCell ref="GG4:GH4"/>
    <mergeCell ref="GI4:GJ4"/>
    <mergeCell ref="GK4:GL4"/>
    <mergeCell ref="FO4:FP4"/>
    <mergeCell ref="FQ4:FR4"/>
    <mergeCell ref="FS4:FT4"/>
    <mergeCell ref="FU4:FV4"/>
    <mergeCell ref="FW4:FX4"/>
    <mergeCell ref="FY4:FZ4"/>
    <mergeCell ref="GY4:GZ4"/>
    <mergeCell ref="HA4:HB4"/>
    <mergeCell ref="HC4:HD4"/>
    <mergeCell ref="HE4:HF4"/>
    <mergeCell ref="HG4:HH4"/>
    <mergeCell ref="HI4:HJ4"/>
    <mergeCell ref="GM4:GN4"/>
    <mergeCell ref="GO4:GP4"/>
    <mergeCell ref="GQ4:GR4"/>
    <mergeCell ref="GS4:GT4"/>
    <mergeCell ref="GU4:GV4"/>
    <mergeCell ref="GW4:GX4"/>
    <mergeCell ref="HW4:HX4"/>
    <mergeCell ref="HY4:HZ4"/>
    <mergeCell ref="IA4:IB4"/>
    <mergeCell ref="IC4:ID4"/>
    <mergeCell ref="IE4:IF4"/>
    <mergeCell ref="IG4:IH4"/>
    <mergeCell ref="HK4:HL4"/>
    <mergeCell ref="HM4:HN4"/>
    <mergeCell ref="HO4:HP4"/>
    <mergeCell ref="HQ4:HR4"/>
    <mergeCell ref="HS4:HT4"/>
    <mergeCell ref="HU4:HV4"/>
    <mergeCell ref="IU4:IV4"/>
    <mergeCell ref="IW4:IX4"/>
    <mergeCell ref="IY4:IZ4"/>
    <mergeCell ref="II4:IJ4"/>
    <mergeCell ref="IK4:IL4"/>
    <mergeCell ref="IM4:IN4"/>
    <mergeCell ref="IO4:IP4"/>
    <mergeCell ref="IQ4:IR4"/>
    <mergeCell ref="IS4:IT4"/>
  </mergeCells>
  <printOptions horizontalCentered="1"/>
  <pageMargins left="0.23622047244094491" right="0.11811023622047245" top="0.43307086614173229" bottom="0.39370078740157483" header="0.23622047244094491" footer="0.19685039370078741"/>
  <pageSetup paperSize="5" scale="66" orientation="portrait" r:id="rId1"/>
  <headerFooter>
    <oddFooter>Page &amp;P of &amp;N</oddFooter>
  </headerFooter>
  <rowBreaks count="1" manualBreakCount="1">
    <brk id="65" max="259" man="1"/>
  </rowBreaks>
  <colBreaks count="31" manualBreakCount="31">
    <brk id="12" max="140" man="1"/>
    <brk id="20" max="140" man="1"/>
    <brk id="28" max="140" man="1"/>
    <brk id="36" max="140" man="1"/>
    <brk id="44" max="140" man="1"/>
    <brk id="52" max="140" man="1"/>
    <brk id="60" max="140" man="1"/>
    <brk id="68" max="140" man="1"/>
    <brk id="76" max="140" man="1"/>
    <brk id="84" max="140" man="1"/>
    <brk id="92" max="140" man="1"/>
    <brk id="100" max="140" man="1"/>
    <brk id="108" max="140" man="1"/>
    <brk id="116" max="140" man="1"/>
    <brk id="124" max="140" man="1"/>
    <brk id="132" max="140" man="1"/>
    <brk id="140" max="140" man="1"/>
    <brk id="148" max="140" man="1"/>
    <brk id="156" max="140" man="1"/>
    <brk id="164" max="140" man="1"/>
    <brk id="172" max="140" man="1"/>
    <brk id="180" max="140" man="1"/>
    <brk id="188" max="140" man="1"/>
    <brk id="196" max="140" man="1"/>
    <brk id="204" max="140" man="1"/>
    <brk id="212" max="140" man="1"/>
    <brk id="220" max="140" man="1"/>
    <brk id="228" max="140" man="1"/>
    <brk id="236" max="140" man="1"/>
    <brk id="244" max="140" man="1"/>
    <brk id="252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Mancherial 2018-19</vt:lpstr>
      <vt:lpstr>Chennur 2018-19 </vt:lpstr>
      <vt:lpstr>Bellampally 2018-19</vt:lpstr>
      <vt:lpstr>AAP 2018-19 calculated Cat Fina</vt:lpstr>
      <vt:lpstr>'AAP 2018-19 calculated Cat Fina'!Print_Area</vt:lpstr>
      <vt:lpstr>'Bellampally 2018-19'!Print_Area</vt:lpstr>
      <vt:lpstr>'Chennur 2018-19 '!Print_Area</vt:lpstr>
      <vt:lpstr>'Mancherial 2018-19'!Print_Area</vt:lpstr>
      <vt:lpstr>'AAP 2018-19 calculated Cat Fina'!Print_Titles</vt:lpstr>
      <vt:lpstr>'Bellampally 2018-19'!Print_Titles</vt:lpstr>
      <vt:lpstr>'Chennur 2018-19 '!Print_Titles</vt:lpstr>
      <vt:lpstr>'Mancherial 2018-19'!Print_Titles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Lahari</dc:creator>
  <cp:lastModifiedBy>DELL</cp:lastModifiedBy>
  <cp:lastPrinted>2018-07-13T06:11:49Z</cp:lastPrinted>
  <dcterms:created xsi:type="dcterms:W3CDTF">2018-03-16T08:05:43Z</dcterms:created>
  <dcterms:modified xsi:type="dcterms:W3CDTF">2018-07-16T06:18:37Z</dcterms:modified>
</cp:coreProperties>
</file>